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mitsui365-my.sharepoint.com/personal/yukih_kato_mitsui_com/Documents/デスクトップ/"/>
    </mc:Choice>
  </mc:AlternateContent>
  <xr:revisionPtr revIDLastSave="0" documentId="8_{7FB9A700-505D-4880-91FA-EAE34DBDC9C5}" xr6:coauthVersionLast="47" xr6:coauthVersionMax="47" xr10:uidLastSave="{00000000-0000-0000-0000-000000000000}"/>
  <workbookProtection workbookAlgorithmName="SHA-512" workbookHashValue="Ur+Dmv9pwKmTM22ddMb9szDawi3DeMfq3Y0XE711+uHBGVeJwF60ymC/KKDiTjtmAUFb4cq6w3FvzN4ysVe7zA==" workbookSaltValue="zyNkwYn3pPsFaVfzOzvM6Q==" workbookSpinCount="100000" lockStructure="1"/>
  <bookViews>
    <workbookView xWindow="-110" yWindow="-110" windowWidth="19420" windowHeight="10300" xr2:uid="{00000000-000D-0000-FFFF-FFFF00000000}"/>
  </bookViews>
  <sheets>
    <sheet name="Guidance Notes and Terms of Use" sheetId="1" r:id="rId1"/>
    <sheet name="FOBAS Calculator" sheetId="4" r:id="rId2"/>
    <sheet name="Sheet1" sheetId="5" state="hidden" r:id="rId3"/>
  </sheets>
  <definedNames>
    <definedName name="_xlnm.Print_Area" localSheetId="1">'FOBAS Calculator'!$A$1:$N$34</definedName>
    <definedName name="_xlnm.Print_Area" localSheetId="0">'Guidance Notes and Terms of Use'!$C$1:$C$20</definedName>
    <definedName name="sul_cont">Sheet1!$A$2:$A$3</definedName>
    <definedName name="type">Sheet1!$A$8:$A$11</definedName>
    <definedName name="Z_957B6B77_C0FD_4BD8_B571_82E5E5B3BB9D_.wvu.PrintArea" localSheetId="0" hidden="1">'Guidance Notes and Terms of Use'!$C$1:$C$20</definedName>
  </definedNames>
  <calcPr calcId="191029"/>
  <customWorkbookViews>
    <customWorkbookView name="ttezbz - Personal View" guid="{957B6B77-C0FD-4BD8-B571-82E5E5B3BB9D}" mergeInterval="0" personalView="1" maximized="1" showHorizontalScroll="0" showVerticalScroll="0" windowWidth="1276" windowHeight="8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G5" i="5" l="1"/>
  <c r="A6" i="5" l="1"/>
  <c r="A16" i="5" l="1"/>
  <c r="A15" i="5"/>
  <c r="A14" i="5"/>
  <c r="P7" i="5" l="1"/>
  <c r="M5" i="5"/>
  <c r="H5" i="5"/>
  <c r="H6" i="5" s="1"/>
  <c r="G6" i="5"/>
  <c r="G7" i="5" s="1"/>
  <c r="G8" i="5" s="1"/>
  <c r="G9" i="5" s="1"/>
  <c r="G10" i="5" s="1"/>
  <c r="G11" i="5" s="1"/>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G302" i="5" s="1"/>
  <c r="G303" i="5" s="1"/>
  <c r="G304" i="5" s="1"/>
  <c r="G305" i="5" s="1"/>
  <c r="G306" i="5" s="1"/>
  <c r="G307" i="5" s="1"/>
  <c r="G308" i="5" s="1"/>
  <c r="G309" i="5" s="1"/>
  <c r="G310" i="5" s="1"/>
  <c r="G311" i="5" s="1"/>
  <c r="G312" i="5" s="1"/>
  <c r="G313" i="5" s="1"/>
  <c r="G314" i="5" s="1"/>
  <c r="G315" i="5" s="1"/>
  <c r="G316" i="5" s="1"/>
  <c r="G317" i="5" s="1"/>
  <c r="G318" i="5" s="1"/>
  <c r="G319" i="5" s="1"/>
  <c r="G320" i="5" s="1"/>
  <c r="G321" i="5" s="1"/>
  <c r="G322" i="5" s="1"/>
  <c r="G323" i="5" s="1"/>
  <c r="G324" i="5" s="1"/>
  <c r="G325" i="5" s="1"/>
  <c r="G326" i="5" s="1"/>
  <c r="G327" i="5" s="1"/>
  <c r="G328" i="5" s="1"/>
  <c r="G329" i="5" s="1"/>
  <c r="G330" i="5" s="1"/>
  <c r="G331" i="5" s="1"/>
  <c r="G332" i="5" s="1"/>
  <c r="G333" i="5" s="1"/>
  <c r="G334" i="5" s="1"/>
  <c r="G335" i="5" s="1"/>
  <c r="G336" i="5" s="1"/>
  <c r="G337" i="5" s="1"/>
  <c r="G338" i="5" s="1"/>
  <c r="G339" i="5" s="1"/>
  <c r="G340" i="5" s="1"/>
  <c r="G341" i="5" s="1"/>
  <c r="G342" i="5" s="1"/>
  <c r="G343" i="5" s="1"/>
  <c r="G344" i="5" s="1"/>
  <c r="G345" i="5" s="1"/>
  <c r="G346" i="5" s="1"/>
  <c r="G347" i="5" s="1"/>
  <c r="G348" i="5" s="1"/>
  <c r="G349" i="5" s="1"/>
  <c r="G350" i="5" s="1"/>
  <c r="G351" i="5" s="1"/>
  <c r="G352" i="5" s="1"/>
  <c r="G353" i="5" s="1"/>
  <c r="G354" i="5" s="1"/>
  <c r="G355" i="5" s="1"/>
  <c r="G356" i="5" s="1"/>
  <c r="G357" i="5" s="1"/>
  <c r="G358" i="5" s="1"/>
  <c r="G359" i="5" s="1"/>
  <c r="G360" i="5" s="1"/>
  <c r="G361" i="5" s="1"/>
  <c r="G362" i="5" s="1"/>
  <c r="G363" i="5" s="1"/>
  <c r="G364" i="5" s="1"/>
  <c r="G365" i="5" s="1"/>
  <c r="G366" i="5" s="1"/>
  <c r="G367" i="5" s="1"/>
  <c r="G368" i="5" s="1"/>
  <c r="G369" i="5" s="1"/>
  <c r="G370" i="5" s="1"/>
  <c r="G371" i="5" s="1"/>
  <c r="G372" i="5" s="1"/>
  <c r="G373" i="5" s="1"/>
  <c r="G374" i="5" s="1"/>
  <c r="G375" i="5" s="1"/>
  <c r="G376" i="5" s="1"/>
  <c r="G377" i="5" s="1"/>
  <c r="G378" i="5" s="1"/>
  <c r="G379" i="5" s="1"/>
  <c r="G380" i="5" s="1"/>
  <c r="G381" i="5" s="1"/>
  <c r="G382" i="5" s="1"/>
  <c r="G383" i="5" s="1"/>
  <c r="G384" i="5" s="1"/>
  <c r="G385" i="5" s="1"/>
  <c r="G386" i="5" s="1"/>
  <c r="G387" i="5" s="1"/>
  <c r="G388" i="5" s="1"/>
  <c r="G389" i="5" s="1"/>
  <c r="G390" i="5" s="1"/>
  <c r="G391" i="5" s="1"/>
  <c r="G392" i="5" s="1"/>
  <c r="G393" i="5" s="1"/>
  <c r="G394" i="5" s="1"/>
  <c r="G395" i="5" s="1"/>
  <c r="G396" i="5" s="1"/>
  <c r="G397" i="5" s="1"/>
  <c r="G398" i="5" s="1"/>
  <c r="G399" i="5" s="1"/>
  <c r="G400" i="5" s="1"/>
  <c r="G401" i="5" s="1"/>
  <c r="G402" i="5" s="1"/>
  <c r="G403" i="5" s="1"/>
  <c r="G404" i="5" s="1"/>
  <c r="G405" i="5" s="1"/>
  <c r="G406" i="5" s="1"/>
  <c r="G407" i="5" s="1"/>
  <c r="G408" i="5" s="1"/>
  <c r="G409" i="5" s="1"/>
  <c r="G410" i="5" s="1"/>
  <c r="G411" i="5" s="1"/>
  <c r="G412" i="5" s="1"/>
  <c r="G413" i="5" s="1"/>
  <c r="G414" i="5" s="1"/>
  <c r="G415" i="5" s="1"/>
  <c r="G416" i="5" s="1"/>
  <c r="G417" i="5" s="1"/>
  <c r="G418" i="5" s="1"/>
  <c r="G419" i="5" s="1"/>
  <c r="G420" i="5" s="1"/>
  <c r="G421" i="5" s="1"/>
  <c r="G422" i="5" s="1"/>
  <c r="G423" i="5" s="1"/>
  <c r="G424" i="5" s="1"/>
  <c r="G425" i="5" s="1"/>
  <c r="G426" i="5" s="1"/>
  <c r="G427" i="5" s="1"/>
  <c r="G428" i="5" s="1"/>
  <c r="G429" i="5" s="1"/>
  <c r="G430" i="5" s="1"/>
  <c r="G431" i="5" s="1"/>
  <c r="G432" i="5" s="1"/>
  <c r="G433" i="5" s="1"/>
  <c r="G434" i="5" s="1"/>
  <c r="G435" i="5" s="1"/>
  <c r="G436" i="5" s="1"/>
  <c r="G437" i="5" s="1"/>
  <c r="G438" i="5" s="1"/>
  <c r="G439" i="5" s="1"/>
  <c r="G440" i="5" s="1"/>
  <c r="G441" i="5" s="1"/>
  <c r="G442" i="5" s="1"/>
  <c r="G443" i="5" s="1"/>
  <c r="G444" i="5" s="1"/>
  <c r="G445" i="5" s="1"/>
  <c r="G446" i="5" s="1"/>
  <c r="G447" i="5" s="1"/>
  <c r="G448" i="5" s="1"/>
  <c r="G449" i="5" s="1"/>
  <c r="G450" i="5" s="1"/>
  <c r="G451" i="5" s="1"/>
  <c r="G452" i="5" s="1"/>
  <c r="G453" i="5" s="1"/>
  <c r="G454" i="5" s="1"/>
  <c r="G455" i="5" s="1"/>
  <c r="G456" i="5" s="1"/>
  <c r="G457" i="5" s="1"/>
  <c r="G458" i="5" s="1"/>
  <c r="G459" i="5" s="1"/>
  <c r="G460" i="5" s="1"/>
  <c r="G461" i="5" s="1"/>
  <c r="G462" i="5" s="1"/>
  <c r="G463" i="5" s="1"/>
  <c r="G464" i="5" s="1"/>
  <c r="G465" i="5" s="1"/>
  <c r="G466" i="5" s="1"/>
  <c r="G467" i="5" s="1"/>
  <c r="G468" i="5" s="1"/>
  <c r="G469" i="5" s="1"/>
  <c r="G470" i="5" s="1"/>
  <c r="G471" i="5" s="1"/>
  <c r="G472" i="5" s="1"/>
  <c r="G473" i="5" s="1"/>
  <c r="G474" i="5" s="1"/>
  <c r="G475" i="5" s="1"/>
  <c r="G476" i="5" s="1"/>
  <c r="G477" i="5" s="1"/>
  <c r="G478" i="5" s="1"/>
  <c r="G479" i="5" s="1"/>
  <c r="G480" i="5" s="1"/>
  <c r="G481" i="5" s="1"/>
  <c r="G482" i="5" s="1"/>
  <c r="G483" i="5" s="1"/>
  <c r="G484" i="5" s="1"/>
  <c r="G485" i="5" s="1"/>
  <c r="G486" i="5" s="1"/>
  <c r="G487" i="5" s="1"/>
  <c r="G488" i="5" s="1"/>
  <c r="G489" i="5" s="1"/>
  <c r="G490" i="5" s="1"/>
  <c r="G491" i="5" s="1"/>
  <c r="G492" i="5" s="1"/>
  <c r="G493" i="5" s="1"/>
  <c r="G494" i="5" s="1"/>
  <c r="G495" i="5" s="1"/>
  <c r="G496" i="5" s="1"/>
  <c r="G497" i="5" s="1"/>
  <c r="G498" i="5" s="1"/>
  <c r="G499" i="5" s="1"/>
  <c r="G500" i="5" s="1"/>
  <c r="G501" i="5" s="1"/>
  <c r="G502" i="5" s="1"/>
  <c r="G503" i="5" s="1"/>
  <c r="G504" i="5" s="1"/>
  <c r="G505" i="5" s="1"/>
  <c r="G506" i="5" s="1"/>
  <c r="G507" i="5" s="1"/>
  <c r="G508" i="5" s="1"/>
  <c r="G509" i="5" s="1"/>
  <c r="G510" i="5" s="1"/>
  <c r="G511" i="5" s="1"/>
  <c r="G512" i="5" s="1"/>
  <c r="G513" i="5" s="1"/>
  <c r="G514" i="5" s="1"/>
  <c r="G515" i="5" s="1"/>
  <c r="G516" i="5" s="1"/>
  <c r="G517" i="5" s="1"/>
  <c r="G518" i="5" s="1"/>
  <c r="G519" i="5" s="1"/>
  <c r="G520" i="5" s="1"/>
  <c r="G521" i="5" s="1"/>
  <c r="G522" i="5" s="1"/>
  <c r="G523" i="5" s="1"/>
  <c r="G524" i="5" s="1"/>
  <c r="G525" i="5" s="1"/>
  <c r="G526" i="5" s="1"/>
  <c r="G527" i="5" s="1"/>
  <c r="G528" i="5" s="1"/>
  <c r="G529" i="5" s="1"/>
  <c r="G530" i="5" s="1"/>
  <c r="G531" i="5" s="1"/>
  <c r="G532" i="5" s="1"/>
  <c r="G533" i="5" s="1"/>
  <c r="G534" i="5" s="1"/>
  <c r="G535" i="5" s="1"/>
  <c r="G536" i="5" s="1"/>
  <c r="G537" i="5" s="1"/>
  <c r="G538" i="5" s="1"/>
  <c r="G539" i="5" s="1"/>
  <c r="G540" i="5" s="1"/>
  <c r="G541" i="5" s="1"/>
  <c r="G542" i="5" s="1"/>
  <c r="G543" i="5" s="1"/>
  <c r="G544" i="5" s="1"/>
  <c r="G545" i="5" s="1"/>
  <c r="G546" i="5" s="1"/>
  <c r="G547" i="5" s="1"/>
  <c r="G548" i="5" s="1"/>
  <c r="G549" i="5" s="1"/>
  <c r="G550" i="5" s="1"/>
  <c r="G551" i="5" s="1"/>
  <c r="G552" i="5" s="1"/>
  <c r="G553" i="5" s="1"/>
  <c r="G554" i="5" s="1"/>
  <c r="G555" i="5" s="1"/>
  <c r="G556" i="5" s="1"/>
  <c r="G557" i="5" s="1"/>
  <c r="G558" i="5" s="1"/>
  <c r="G559" i="5" s="1"/>
  <c r="G560" i="5" s="1"/>
  <c r="G561" i="5" s="1"/>
  <c r="G562" i="5" s="1"/>
  <c r="G563" i="5" s="1"/>
  <c r="G564" i="5" s="1"/>
  <c r="G565" i="5" s="1"/>
  <c r="G566" i="5" s="1"/>
  <c r="G567" i="5" s="1"/>
  <c r="G568" i="5" s="1"/>
  <c r="G569" i="5" s="1"/>
  <c r="G570" i="5" s="1"/>
  <c r="G571" i="5" s="1"/>
  <c r="G572" i="5" s="1"/>
  <c r="G573" i="5" s="1"/>
  <c r="G574" i="5" s="1"/>
  <c r="G575" i="5" s="1"/>
  <c r="G576" i="5" s="1"/>
  <c r="G577" i="5" s="1"/>
  <c r="G578" i="5" s="1"/>
  <c r="G579" i="5" s="1"/>
  <c r="G580" i="5" s="1"/>
  <c r="G581" i="5" s="1"/>
  <c r="G582" i="5" s="1"/>
  <c r="G583" i="5" s="1"/>
  <c r="G584" i="5" s="1"/>
  <c r="G585" i="5" s="1"/>
  <c r="G586" i="5" s="1"/>
  <c r="G587" i="5" s="1"/>
  <c r="G588" i="5" s="1"/>
  <c r="G589" i="5" s="1"/>
  <c r="G590" i="5" s="1"/>
  <c r="G591" i="5" s="1"/>
  <c r="G592" i="5" s="1"/>
  <c r="G593" i="5" s="1"/>
  <c r="G594" i="5" s="1"/>
  <c r="G595" i="5" s="1"/>
  <c r="G596" i="5" s="1"/>
  <c r="G597" i="5" s="1"/>
  <c r="G598" i="5" s="1"/>
  <c r="G599" i="5" s="1"/>
  <c r="G600" i="5" s="1"/>
  <c r="G601" i="5" s="1"/>
  <c r="G602" i="5" s="1"/>
  <c r="G603" i="5" s="1"/>
  <c r="G604" i="5" s="1"/>
  <c r="G605" i="5" s="1"/>
  <c r="G606" i="5" s="1"/>
  <c r="G607" i="5" s="1"/>
  <c r="G608" i="5" s="1"/>
  <c r="G609" i="5" s="1"/>
  <c r="G610" i="5" s="1"/>
  <c r="G611" i="5" s="1"/>
  <c r="G612" i="5" s="1"/>
  <c r="G613" i="5" s="1"/>
  <c r="G614" i="5" s="1"/>
  <c r="G615" i="5" s="1"/>
  <c r="G616" i="5" s="1"/>
  <c r="G617" i="5" s="1"/>
  <c r="G618" i="5" s="1"/>
  <c r="G619" i="5" s="1"/>
  <c r="G620" i="5" s="1"/>
  <c r="G621" i="5" s="1"/>
  <c r="G622" i="5" s="1"/>
  <c r="G623" i="5" s="1"/>
  <c r="G624" i="5" s="1"/>
  <c r="G625" i="5" s="1"/>
  <c r="G626" i="5" s="1"/>
  <c r="G627" i="5" s="1"/>
  <c r="G628" i="5" s="1"/>
  <c r="G629" i="5" s="1"/>
  <c r="G630" i="5" s="1"/>
  <c r="G631" i="5" s="1"/>
  <c r="G632" i="5" s="1"/>
  <c r="G633" i="5" s="1"/>
  <c r="G634" i="5" s="1"/>
  <c r="G635" i="5" s="1"/>
  <c r="G636" i="5" s="1"/>
  <c r="G637" i="5" s="1"/>
  <c r="G638" i="5" s="1"/>
  <c r="G639" i="5" s="1"/>
  <c r="G640" i="5" s="1"/>
  <c r="G641" i="5" s="1"/>
  <c r="G642" i="5" s="1"/>
  <c r="G643" i="5" s="1"/>
  <c r="G644" i="5" s="1"/>
  <c r="G645" i="5" s="1"/>
  <c r="G646" i="5" s="1"/>
  <c r="G647" i="5" s="1"/>
  <c r="G648" i="5" s="1"/>
  <c r="G649" i="5" s="1"/>
  <c r="G650" i="5" s="1"/>
  <c r="G651" i="5" s="1"/>
  <c r="G652" i="5" s="1"/>
  <c r="G653" i="5" s="1"/>
  <c r="G654" i="5" s="1"/>
  <c r="G655" i="5" s="1"/>
  <c r="G656" i="5" s="1"/>
  <c r="G657" i="5" s="1"/>
  <c r="G658" i="5" s="1"/>
  <c r="G659" i="5" s="1"/>
  <c r="G660" i="5" s="1"/>
  <c r="G661" i="5" s="1"/>
  <c r="G662" i="5" s="1"/>
  <c r="G663" i="5" s="1"/>
  <c r="G664" i="5" s="1"/>
  <c r="G665" i="5" s="1"/>
  <c r="G666" i="5" s="1"/>
  <c r="G667" i="5" s="1"/>
  <c r="G668" i="5" s="1"/>
  <c r="G669" i="5" s="1"/>
  <c r="G670" i="5" s="1"/>
  <c r="G671" i="5" s="1"/>
  <c r="G672" i="5" s="1"/>
  <c r="G673" i="5" s="1"/>
  <c r="G674" i="5" s="1"/>
  <c r="G675" i="5" s="1"/>
  <c r="G676" i="5" s="1"/>
  <c r="G677" i="5" s="1"/>
  <c r="G678" i="5" s="1"/>
  <c r="G679" i="5" s="1"/>
  <c r="G680" i="5" s="1"/>
  <c r="G681" i="5" s="1"/>
  <c r="G682" i="5" s="1"/>
  <c r="G683" i="5" s="1"/>
  <c r="G684" i="5" s="1"/>
  <c r="G685" i="5" s="1"/>
  <c r="G686" i="5" s="1"/>
  <c r="G687" i="5" s="1"/>
  <c r="G688" i="5" s="1"/>
  <c r="G689" i="5" s="1"/>
  <c r="G690" i="5" s="1"/>
  <c r="G691" i="5" s="1"/>
  <c r="G692" i="5" s="1"/>
  <c r="G693" i="5" s="1"/>
  <c r="G694" i="5" s="1"/>
  <c r="G695" i="5" s="1"/>
  <c r="G696" i="5" s="1"/>
  <c r="G697" i="5" s="1"/>
  <c r="G698" i="5" s="1"/>
  <c r="G699" i="5" s="1"/>
  <c r="G700" i="5" s="1"/>
  <c r="G701" i="5" s="1"/>
  <c r="G702" i="5" s="1"/>
  <c r="G703" i="5" s="1"/>
  <c r="G704" i="5" s="1"/>
  <c r="G705" i="5" s="1"/>
  <c r="G706" i="5" s="1"/>
  <c r="G707" i="5" s="1"/>
  <c r="G708" i="5" s="1"/>
  <c r="G709" i="5" s="1"/>
  <c r="G710" i="5" s="1"/>
  <c r="G711" i="5" s="1"/>
  <c r="G712" i="5" s="1"/>
  <c r="G713" i="5" s="1"/>
  <c r="G714" i="5" s="1"/>
  <c r="G715" i="5" s="1"/>
  <c r="G716" i="5" s="1"/>
  <c r="G717" i="5" s="1"/>
  <c r="G718" i="5" s="1"/>
  <c r="G719" i="5" s="1"/>
  <c r="G720" i="5" s="1"/>
  <c r="G721" i="5" s="1"/>
  <c r="G722" i="5" s="1"/>
  <c r="G723" i="5" s="1"/>
  <c r="G724" i="5" s="1"/>
  <c r="G725" i="5" s="1"/>
  <c r="G726" i="5" s="1"/>
  <c r="G727" i="5" s="1"/>
  <c r="G728" i="5" s="1"/>
  <c r="G729" i="5" s="1"/>
  <c r="G730" i="5" s="1"/>
  <c r="G731" i="5" s="1"/>
  <c r="G732" i="5" s="1"/>
  <c r="G733" i="5" s="1"/>
  <c r="G734" i="5" s="1"/>
  <c r="G735" i="5" s="1"/>
  <c r="G736" i="5" s="1"/>
  <c r="G737" i="5" s="1"/>
  <c r="G738" i="5" s="1"/>
  <c r="G739" i="5" s="1"/>
  <c r="G740" i="5" s="1"/>
  <c r="G741" i="5" s="1"/>
  <c r="G742" i="5" s="1"/>
  <c r="G743" i="5" s="1"/>
  <c r="G744" i="5" s="1"/>
  <c r="G745" i="5" s="1"/>
  <c r="G746" i="5" s="1"/>
  <c r="G747" i="5" s="1"/>
  <c r="G748" i="5" s="1"/>
  <c r="G749" i="5" s="1"/>
  <c r="G750" i="5" s="1"/>
  <c r="G751" i="5" s="1"/>
  <c r="G752" i="5" s="1"/>
  <c r="G753" i="5" s="1"/>
  <c r="G754" i="5" s="1"/>
  <c r="G755" i="5" s="1"/>
  <c r="G756" i="5" s="1"/>
  <c r="G757" i="5" s="1"/>
  <c r="G758" i="5" s="1"/>
  <c r="G759" i="5" s="1"/>
  <c r="G760" i="5" s="1"/>
  <c r="G761" i="5" s="1"/>
  <c r="G762" i="5" s="1"/>
  <c r="G763" i="5" s="1"/>
  <c r="G764" i="5" s="1"/>
  <c r="G765" i="5" s="1"/>
  <c r="G766" i="5" s="1"/>
  <c r="G767" i="5" s="1"/>
  <c r="G768" i="5" s="1"/>
  <c r="G769" i="5" s="1"/>
  <c r="G770" i="5" s="1"/>
  <c r="G771" i="5" s="1"/>
  <c r="G772" i="5" s="1"/>
  <c r="G773" i="5" s="1"/>
  <c r="G774" i="5" s="1"/>
  <c r="G775" i="5" s="1"/>
  <c r="G776" i="5" s="1"/>
  <c r="G777" i="5" s="1"/>
  <c r="G778" i="5" s="1"/>
  <c r="G779" i="5" s="1"/>
  <c r="G780" i="5" s="1"/>
  <c r="G781" i="5" s="1"/>
  <c r="G782" i="5" s="1"/>
  <c r="G783" i="5" s="1"/>
  <c r="G784" i="5" s="1"/>
  <c r="G785" i="5" s="1"/>
  <c r="G786" i="5" s="1"/>
  <c r="G787" i="5" s="1"/>
  <c r="G788" i="5" s="1"/>
  <c r="G789" i="5" s="1"/>
  <c r="G790" i="5" s="1"/>
  <c r="G791" i="5" s="1"/>
  <c r="G792" i="5" s="1"/>
  <c r="G793" i="5" s="1"/>
  <c r="G794" i="5" s="1"/>
  <c r="G795" i="5" s="1"/>
  <c r="G796" i="5" s="1"/>
  <c r="G797" i="5" s="1"/>
  <c r="G798" i="5" s="1"/>
  <c r="G799" i="5" s="1"/>
  <c r="G800" i="5" s="1"/>
  <c r="G801" i="5" s="1"/>
  <c r="G802" i="5" s="1"/>
  <c r="G803" i="5" s="1"/>
  <c r="G804" i="5" s="1"/>
  <c r="G805" i="5" s="1"/>
  <c r="G806" i="5" s="1"/>
  <c r="G807" i="5" s="1"/>
  <c r="G808" i="5" s="1"/>
  <c r="G809" i="5" s="1"/>
  <c r="G810" i="5" s="1"/>
  <c r="G811" i="5" s="1"/>
  <c r="G812" i="5" s="1"/>
  <c r="G813" i="5" s="1"/>
  <c r="G814" i="5" s="1"/>
  <c r="G815" i="5" s="1"/>
  <c r="G816" i="5" s="1"/>
  <c r="G817" i="5" s="1"/>
  <c r="G818" i="5" s="1"/>
  <c r="G819" i="5" s="1"/>
  <c r="G820" i="5" s="1"/>
  <c r="G821" i="5" s="1"/>
  <c r="G822" i="5" s="1"/>
  <c r="G823" i="5" s="1"/>
  <c r="G824" i="5" s="1"/>
  <c r="G825" i="5" s="1"/>
  <c r="G826" i="5" s="1"/>
  <c r="G827" i="5" s="1"/>
  <c r="G828" i="5" s="1"/>
  <c r="G829" i="5" s="1"/>
  <c r="G830" i="5" s="1"/>
  <c r="G831" i="5" s="1"/>
  <c r="G832" i="5" s="1"/>
  <c r="G833" i="5" s="1"/>
  <c r="G834" i="5" s="1"/>
  <c r="G835" i="5" s="1"/>
  <c r="G836" i="5" s="1"/>
  <c r="G837" i="5" s="1"/>
  <c r="G838" i="5" s="1"/>
  <c r="G839" i="5" s="1"/>
  <c r="G840" i="5" s="1"/>
  <c r="G841" i="5" s="1"/>
  <c r="G842" i="5" s="1"/>
  <c r="G843" i="5" s="1"/>
  <c r="G844" i="5" s="1"/>
  <c r="G845" i="5" s="1"/>
  <c r="G846" i="5" s="1"/>
  <c r="G847" i="5" s="1"/>
  <c r="G848" i="5" s="1"/>
  <c r="G849" i="5" s="1"/>
  <c r="G850" i="5" s="1"/>
  <c r="G851" i="5" s="1"/>
  <c r="G852" i="5" s="1"/>
  <c r="G853" i="5" s="1"/>
  <c r="G854" i="5" s="1"/>
  <c r="G855" i="5" s="1"/>
  <c r="G856" i="5" s="1"/>
  <c r="G857" i="5" s="1"/>
  <c r="G858" i="5" s="1"/>
  <c r="G859" i="5" s="1"/>
  <c r="G860" i="5" s="1"/>
  <c r="G861" i="5" s="1"/>
  <c r="G862" i="5" s="1"/>
  <c r="G863" i="5" s="1"/>
  <c r="G864" i="5" s="1"/>
  <c r="G865" i="5" s="1"/>
  <c r="G866" i="5" s="1"/>
  <c r="G867" i="5" s="1"/>
  <c r="G868" i="5" s="1"/>
  <c r="G869" i="5" s="1"/>
  <c r="G870" i="5" s="1"/>
  <c r="G871" i="5" s="1"/>
  <c r="G872" i="5" s="1"/>
  <c r="G873" i="5" s="1"/>
  <c r="G874" i="5" s="1"/>
  <c r="G875" i="5" s="1"/>
  <c r="G876" i="5" s="1"/>
  <c r="G877" i="5" s="1"/>
  <c r="G878" i="5" s="1"/>
  <c r="G879" i="5" s="1"/>
  <c r="G880" i="5" s="1"/>
  <c r="G881" i="5" s="1"/>
  <c r="G882" i="5" s="1"/>
  <c r="G883" i="5" s="1"/>
  <c r="G884" i="5" s="1"/>
  <c r="G885" i="5" s="1"/>
  <c r="G886" i="5" s="1"/>
  <c r="G887" i="5" s="1"/>
  <c r="G888" i="5" s="1"/>
  <c r="G889" i="5" s="1"/>
  <c r="G890" i="5" s="1"/>
  <c r="G891" i="5" s="1"/>
  <c r="G892" i="5" s="1"/>
  <c r="G893" i="5" s="1"/>
  <c r="G894" i="5" s="1"/>
  <c r="G895" i="5" s="1"/>
  <c r="G896" i="5" s="1"/>
  <c r="G897" i="5" s="1"/>
  <c r="G898" i="5" s="1"/>
  <c r="G899" i="5" s="1"/>
  <c r="G900" i="5" s="1"/>
  <c r="G901" i="5" s="1"/>
  <c r="G902" i="5" s="1"/>
  <c r="G903" i="5" s="1"/>
  <c r="G904" i="5" s="1"/>
  <c r="G905" i="5" s="1"/>
  <c r="G906" i="5" s="1"/>
  <c r="G907" i="5" s="1"/>
  <c r="G908" i="5" s="1"/>
  <c r="G909" i="5" s="1"/>
  <c r="G910" i="5" s="1"/>
  <c r="G911" i="5" s="1"/>
  <c r="G912" i="5" s="1"/>
  <c r="G913" i="5" s="1"/>
  <c r="G914" i="5" s="1"/>
  <c r="G915" i="5" s="1"/>
  <c r="G916" i="5" s="1"/>
  <c r="G917" i="5" s="1"/>
  <c r="G918" i="5" s="1"/>
  <c r="G919" i="5" s="1"/>
  <c r="G920" i="5" s="1"/>
  <c r="G921" i="5" s="1"/>
  <c r="G922" i="5" s="1"/>
  <c r="G923" i="5" s="1"/>
  <c r="G924" i="5" s="1"/>
  <c r="G925" i="5" s="1"/>
  <c r="G926" i="5" s="1"/>
  <c r="G927" i="5" s="1"/>
  <c r="G928" i="5" s="1"/>
  <c r="G929" i="5" s="1"/>
  <c r="G930" i="5" s="1"/>
  <c r="G931" i="5" s="1"/>
  <c r="G932" i="5" s="1"/>
  <c r="G933" i="5" s="1"/>
  <c r="G934" i="5" s="1"/>
  <c r="G935" i="5" s="1"/>
  <c r="G936" i="5" s="1"/>
  <c r="G937" i="5" s="1"/>
  <c r="G938" i="5" s="1"/>
  <c r="G939" i="5" s="1"/>
  <c r="G940" i="5" s="1"/>
  <c r="G941" i="5" s="1"/>
  <c r="G942" i="5" s="1"/>
  <c r="G943" i="5" s="1"/>
  <c r="G944" i="5" s="1"/>
  <c r="G945" i="5" s="1"/>
  <c r="G946" i="5" s="1"/>
  <c r="G947" i="5" s="1"/>
  <c r="G948" i="5" s="1"/>
  <c r="G949" i="5" s="1"/>
  <c r="G950" i="5" s="1"/>
  <c r="G951" i="5" s="1"/>
  <c r="G952" i="5" s="1"/>
  <c r="G953" i="5" s="1"/>
  <c r="G954" i="5" s="1"/>
  <c r="G955" i="5" s="1"/>
  <c r="G956" i="5" s="1"/>
  <c r="G957" i="5" s="1"/>
  <c r="G958" i="5" s="1"/>
  <c r="G959" i="5" s="1"/>
  <c r="G960" i="5" s="1"/>
  <c r="G961" i="5" s="1"/>
  <c r="G962" i="5" s="1"/>
  <c r="G963" i="5" s="1"/>
  <c r="G964" i="5" s="1"/>
  <c r="G965" i="5" s="1"/>
  <c r="G966" i="5" s="1"/>
  <c r="G967" i="5" s="1"/>
  <c r="G968" i="5" s="1"/>
  <c r="G969" i="5" s="1"/>
  <c r="G970" i="5" s="1"/>
  <c r="G971" i="5" s="1"/>
  <c r="G972" i="5" s="1"/>
  <c r="G973" i="5" s="1"/>
  <c r="G974" i="5" s="1"/>
  <c r="G975" i="5" s="1"/>
  <c r="G976" i="5" s="1"/>
  <c r="G977" i="5" s="1"/>
  <c r="G978" i="5" s="1"/>
  <c r="G979" i="5" s="1"/>
  <c r="G980" i="5" s="1"/>
  <c r="G981" i="5" s="1"/>
  <c r="G982" i="5" s="1"/>
  <c r="G983" i="5" s="1"/>
  <c r="G984" i="5" s="1"/>
  <c r="G985" i="5" s="1"/>
  <c r="G986" i="5" s="1"/>
  <c r="G987" i="5" s="1"/>
  <c r="G988" i="5" s="1"/>
  <c r="G989" i="5" s="1"/>
  <c r="G990" i="5" s="1"/>
  <c r="G991" i="5" s="1"/>
  <c r="G992" i="5" s="1"/>
  <c r="G993" i="5" s="1"/>
  <c r="G994" i="5" s="1"/>
  <c r="G995" i="5" s="1"/>
  <c r="G996" i="5" s="1"/>
  <c r="G997" i="5" s="1"/>
  <c r="G998" i="5" s="1"/>
  <c r="G999" i="5" s="1"/>
  <c r="G1000" i="5" s="1"/>
  <c r="G1001" i="5" s="1"/>
  <c r="G1002" i="5" s="1"/>
  <c r="G1003" i="5" s="1"/>
  <c r="G1004" i="5" s="1"/>
  <c r="G1005" i="5" s="1"/>
  <c r="G1006" i="5" s="1"/>
  <c r="G1007" i="5" s="1"/>
  <c r="G1008" i="5" s="1"/>
  <c r="G1009" i="5" s="1"/>
  <c r="G1010" i="5" s="1"/>
  <c r="G1011" i="5" s="1"/>
  <c r="G1012" i="5" s="1"/>
  <c r="G1013" i="5" s="1"/>
  <c r="G1014" i="5" s="1"/>
  <c r="G1015" i="5" s="1"/>
  <c r="G1016" i="5" s="1"/>
  <c r="G1017" i="5" s="1"/>
  <c r="G1018" i="5" s="1"/>
  <c r="G1019" i="5" s="1"/>
  <c r="G1020" i="5" s="1"/>
  <c r="G1021" i="5" s="1"/>
  <c r="G1022" i="5" s="1"/>
  <c r="G1023" i="5" s="1"/>
  <c r="G1024" i="5" s="1"/>
  <c r="G1025" i="5" s="1"/>
  <c r="G1026" i="5" s="1"/>
  <c r="G1027" i="5" s="1"/>
  <c r="G1028" i="5" s="1"/>
  <c r="G1029" i="5" s="1"/>
  <c r="G1030" i="5" s="1"/>
  <c r="G1031" i="5" s="1"/>
  <c r="G1032" i="5" s="1"/>
  <c r="G1033" i="5" s="1"/>
  <c r="G1034" i="5" s="1"/>
  <c r="G1035" i="5" s="1"/>
  <c r="G1036" i="5" s="1"/>
  <c r="G1037" i="5" s="1"/>
  <c r="G1038" i="5" s="1"/>
  <c r="G1039" i="5" s="1"/>
  <c r="G1040" i="5" s="1"/>
  <c r="G1041" i="5" s="1"/>
  <c r="G1042" i="5" s="1"/>
  <c r="G1043" i="5" s="1"/>
  <c r="G1044" i="5" s="1"/>
  <c r="G1045" i="5" s="1"/>
  <c r="G1046" i="5" s="1"/>
  <c r="G1047" i="5" s="1"/>
  <c r="G1048" i="5" s="1"/>
  <c r="G1049" i="5" s="1"/>
  <c r="G1050" i="5" s="1"/>
  <c r="G1051" i="5" s="1"/>
  <c r="G1052" i="5" s="1"/>
  <c r="G1053" i="5" s="1"/>
  <c r="G1054" i="5" s="1"/>
  <c r="G1055" i="5" s="1"/>
  <c r="G1056" i="5" s="1"/>
  <c r="G1057" i="5" s="1"/>
  <c r="G1058" i="5" s="1"/>
  <c r="G1059" i="5" s="1"/>
  <c r="G1060" i="5" s="1"/>
  <c r="G1061" i="5" s="1"/>
  <c r="G1062" i="5" s="1"/>
  <c r="G1063" i="5" s="1"/>
  <c r="G1064" i="5" s="1"/>
  <c r="G1065" i="5" s="1"/>
  <c r="G1066" i="5" s="1"/>
  <c r="G1067" i="5" s="1"/>
  <c r="G1068" i="5" s="1"/>
  <c r="G1069" i="5" s="1"/>
  <c r="G1070" i="5" s="1"/>
  <c r="G1071" i="5" s="1"/>
  <c r="G1072" i="5" s="1"/>
  <c r="G1073" i="5" s="1"/>
  <c r="G1074" i="5" s="1"/>
  <c r="G1075" i="5" s="1"/>
  <c r="G1076" i="5" s="1"/>
  <c r="G1077" i="5" s="1"/>
  <c r="G1078" i="5" s="1"/>
  <c r="G1079" i="5" s="1"/>
  <c r="G1080" i="5" s="1"/>
  <c r="G1081" i="5" s="1"/>
  <c r="G1082" i="5" s="1"/>
  <c r="G1083" i="5" s="1"/>
  <c r="G1084" i="5" s="1"/>
  <c r="G1085" i="5" s="1"/>
  <c r="G1086" i="5" s="1"/>
  <c r="G1087" i="5" s="1"/>
  <c r="G1088" i="5" s="1"/>
  <c r="G1089" i="5" s="1"/>
  <c r="G1090" i="5" s="1"/>
  <c r="G1091" i="5" s="1"/>
  <c r="G1092" i="5" s="1"/>
  <c r="G1093" i="5" s="1"/>
  <c r="G1094" i="5" s="1"/>
  <c r="G1095" i="5" s="1"/>
  <c r="G1096" i="5" s="1"/>
  <c r="G1097" i="5" s="1"/>
  <c r="G1098" i="5" s="1"/>
  <c r="G1099" i="5" s="1"/>
  <c r="G1100" i="5" s="1"/>
  <c r="G1101" i="5" s="1"/>
  <c r="G1102" i="5" s="1"/>
  <c r="G1103" i="5" s="1"/>
  <c r="G1104" i="5" s="1"/>
  <c r="G1105" i="5" s="1"/>
  <c r="G1106" i="5" s="1"/>
  <c r="G1107" i="5" s="1"/>
  <c r="G1108" i="5" s="1"/>
  <c r="G1109" i="5" s="1"/>
  <c r="G1110" i="5" s="1"/>
  <c r="G1111" i="5" s="1"/>
  <c r="G1112" i="5" s="1"/>
  <c r="G1113" i="5" s="1"/>
  <c r="G1114" i="5" s="1"/>
  <c r="G1115" i="5" s="1"/>
  <c r="G1116" i="5" s="1"/>
  <c r="G1117" i="5" s="1"/>
  <c r="G1118" i="5" s="1"/>
  <c r="G1119" i="5" s="1"/>
  <c r="G1120" i="5" s="1"/>
  <c r="G1121" i="5" s="1"/>
  <c r="G1122" i="5" s="1"/>
  <c r="G1123" i="5" s="1"/>
  <c r="G1124" i="5" s="1"/>
  <c r="G1125" i="5" s="1"/>
  <c r="G1126" i="5" s="1"/>
  <c r="G1127" i="5" s="1"/>
  <c r="G1128" i="5" s="1"/>
  <c r="G1129" i="5" s="1"/>
  <c r="G1130" i="5" s="1"/>
  <c r="G1131" i="5" s="1"/>
  <c r="G1132" i="5" s="1"/>
  <c r="G1133" i="5" s="1"/>
  <c r="G1134" i="5" s="1"/>
  <c r="G1135" i="5" s="1"/>
  <c r="G1136" i="5" s="1"/>
  <c r="G1137" i="5" s="1"/>
  <c r="G1138" i="5" s="1"/>
  <c r="G1139" i="5" s="1"/>
  <c r="G1140" i="5" s="1"/>
  <c r="G1141" i="5" s="1"/>
  <c r="G1142" i="5" s="1"/>
  <c r="G1143" i="5" s="1"/>
  <c r="G1144" i="5" s="1"/>
  <c r="G1145" i="5" s="1"/>
  <c r="G1146" i="5" s="1"/>
  <c r="G1147" i="5" s="1"/>
  <c r="G1148" i="5" s="1"/>
  <c r="G1149" i="5" s="1"/>
  <c r="G1150" i="5" s="1"/>
  <c r="G1151" i="5" s="1"/>
  <c r="G1152" i="5" s="1"/>
  <c r="G1153" i="5" s="1"/>
  <c r="G1154" i="5" s="1"/>
  <c r="G1155" i="5" s="1"/>
  <c r="G1156" i="5" s="1"/>
  <c r="G1157" i="5" s="1"/>
  <c r="G1158" i="5" s="1"/>
  <c r="G1159" i="5" s="1"/>
  <c r="G1160" i="5" s="1"/>
  <c r="G1161" i="5" s="1"/>
  <c r="G1162" i="5" s="1"/>
  <c r="G1163" i="5" s="1"/>
  <c r="G1164" i="5" s="1"/>
  <c r="G1165" i="5" s="1"/>
  <c r="G1166" i="5" s="1"/>
  <c r="G1167" i="5" s="1"/>
  <c r="G1168" i="5" s="1"/>
  <c r="G1169" i="5" s="1"/>
  <c r="G1170" i="5" s="1"/>
  <c r="G1171" i="5" s="1"/>
  <c r="G1172" i="5" s="1"/>
  <c r="G1173" i="5" s="1"/>
  <c r="G1174" i="5" s="1"/>
  <c r="G1175" i="5" s="1"/>
  <c r="G1176" i="5" s="1"/>
  <c r="G1177" i="5" s="1"/>
  <c r="G1178" i="5" s="1"/>
  <c r="G1179" i="5" s="1"/>
  <c r="G1180" i="5" s="1"/>
  <c r="G1181" i="5" s="1"/>
  <c r="G1182" i="5" s="1"/>
  <c r="G1183" i="5" s="1"/>
  <c r="G1184" i="5" s="1"/>
  <c r="G1185" i="5" s="1"/>
  <c r="G1186" i="5" s="1"/>
  <c r="G1187" i="5" s="1"/>
  <c r="G1188" i="5" s="1"/>
  <c r="G1189" i="5" s="1"/>
  <c r="G1190" i="5" s="1"/>
  <c r="G1191" i="5" s="1"/>
  <c r="G1192" i="5" s="1"/>
  <c r="G1193" i="5" s="1"/>
  <c r="G1194" i="5" s="1"/>
  <c r="G1195" i="5" s="1"/>
  <c r="G1196" i="5" s="1"/>
  <c r="G1197" i="5" s="1"/>
  <c r="G1198" i="5" s="1"/>
  <c r="G1199" i="5" s="1"/>
  <c r="G1200" i="5" s="1"/>
  <c r="G1201" i="5" s="1"/>
  <c r="G1202" i="5" s="1"/>
  <c r="G1203" i="5" s="1"/>
  <c r="G1204" i="5" s="1"/>
  <c r="G1205" i="5" s="1"/>
  <c r="G1206" i="5" s="1"/>
  <c r="G1207" i="5" s="1"/>
  <c r="G1208" i="5" s="1"/>
  <c r="G1209" i="5" s="1"/>
  <c r="G1210" i="5" s="1"/>
  <c r="G1211" i="5" s="1"/>
  <c r="G1212" i="5" s="1"/>
  <c r="G1213" i="5" s="1"/>
  <c r="G1214" i="5" s="1"/>
  <c r="G1215" i="5" s="1"/>
  <c r="G1216" i="5" s="1"/>
  <c r="G1217" i="5" s="1"/>
  <c r="G1218" i="5" s="1"/>
  <c r="G1219" i="5" s="1"/>
  <c r="G1220" i="5" s="1"/>
  <c r="G1221" i="5" s="1"/>
  <c r="G1222" i="5" s="1"/>
  <c r="G1223" i="5" s="1"/>
  <c r="G1224" i="5" s="1"/>
  <c r="G1225" i="5" s="1"/>
  <c r="G1226" i="5" s="1"/>
  <c r="G1227" i="5" s="1"/>
  <c r="G1228" i="5" s="1"/>
  <c r="G1229" i="5" s="1"/>
  <c r="G1230" i="5" s="1"/>
  <c r="G1231" i="5" s="1"/>
  <c r="G1232" i="5" s="1"/>
  <c r="G1233" i="5" s="1"/>
  <c r="G1234" i="5" s="1"/>
  <c r="G1235" i="5" s="1"/>
  <c r="G1236" i="5" s="1"/>
  <c r="G1237" i="5" s="1"/>
  <c r="G1238" i="5" s="1"/>
  <c r="G1239" i="5" s="1"/>
  <c r="G1240" i="5" s="1"/>
  <c r="G1241" i="5" s="1"/>
  <c r="G1242" i="5" s="1"/>
  <c r="G1243" i="5" s="1"/>
  <c r="G1244" i="5" s="1"/>
  <c r="G1245" i="5" s="1"/>
  <c r="G1246" i="5" s="1"/>
  <c r="G1247" i="5" s="1"/>
  <c r="G1248" i="5" s="1"/>
  <c r="G1249" i="5" s="1"/>
  <c r="G1250" i="5" s="1"/>
  <c r="G1251" i="5" s="1"/>
  <c r="G1252" i="5" s="1"/>
  <c r="G1253" i="5" s="1"/>
  <c r="G1254" i="5" s="1"/>
  <c r="G1255" i="5" s="1"/>
  <c r="G1256" i="5" s="1"/>
  <c r="G1257" i="5" s="1"/>
  <c r="G1258" i="5" s="1"/>
  <c r="G1259" i="5" s="1"/>
  <c r="G1260" i="5" s="1"/>
  <c r="G1261" i="5" s="1"/>
  <c r="G1262" i="5" s="1"/>
  <c r="G1263" i="5" s="1"/>
  <c r="G1264" i="5" s="1"/>
  <c r="G1265" i="5" s="1"/>
  <c r="G1266" i="5" s="1"/>
  <c r="G1267" i="5" s="1"/>
  <c r="G1268" i="5" s="1"/>
  <c r="G1269" i="5" s="1"/>
  <c r="G1270" i="5" s="1"/>
  <c r="G1271" i="5" s="1"/>
  <c r="G1272" i="5" s="1"/>
  <c r="G1273" i="5" s="1"/>
  <c r="G1274" i="5" s="1"/>
  <c r="G1275" i="5" s="1"/>
  <c r="G1276" i="5" s="1"/>
  <c r="G1277" i="5" s="1"/>
  <c r="G1278" i="5" s="1"/>
  <c r="G1279" i="5" s="1"/>
  <c r="G1280" i="5" s="1"/>
  <c r="G1281" i="5" s="1"/>
  <c r="G1282" i="5" s="1"/>
  <c r="G1283" i="5" s="1"/>
  <c r="G1284" i="5" s="1"/>
  <c r="G1285" i="5" s="1"/>
  <c r="G1286" i="5" s="1"/>
  <c r="G1287" i="5" s="1"/>
  <c r="G1288" i="5" s="1"/>
  <c r="G1289" i="5" s="1"/>
  <c r="G1290" i="5" s="1"/>
  <c r="G1291" i="5" s="1"/>
  <c r="G1292" i="5" s="1"/>
  <c r="G1293" i="5" s="1"/>
  <c r="G1294" i="5" s="1"/>
  <c r="G1295" i="5" s="1"/>
  <c r="G1296" i="5" s="1"/>
  <c r="G1297" i="5" s="1"/>
  <c r="G1298" i="5" s="1"/>
  <c r="G1299" i="5" s="1"/>
  <c r="G1300" i="5" s="1"/>
  <c r="G1301" i="5" s="1"/>
  <c r="G1302" i="5" s="1"/>
  <c r="G1303" i="5" s="1"/>
  <c r="G1304" i="5" s="1"/>
  <c r="G1305" i="5" s="1"/>
  <c r="G1306" i="5" s="1"/>
  <c r="G1307" i="5" s="1"/>
  <c r="G1308" i="5" s="1"/>
  <c r="G1309" i="5" s="1"/>
  <c r="G1310" i="5" s="1"/>
  <c r="G1311" i="5" s="1"/>
  <c r="G1312" i="5" s="1"/>
  <c r="G1313" i="5" s="1"/>
  <c r="G1314" i="5" s="1"/>
  <c r="G1315" i="5" s="1"/>
  <c r="G1316" i="5" s="1"/>
  <c r="G1317" i="5" s="1"/>
  <c r="G1318" i="5" s="1"/>
  <c r="G1319" i="5" s="1"/>
  <c r="G1320" i="5" s="1"/>
  <c r="G1321" i="5" s="1"/>
  <c r="G1322" i="5" s="1"/>
  <c r="G1323" i="5" s="1"/>
  <c r="G1324" i="5" s="1"/>
  <c r="G1325" i="5" s="1"/>
  <c r="G1326" i="5" s="1"/>
  <c r="G1327" i="5" s="1"/>
  <c r="G1328" i="5" s="1"/>
  <c r="G1329" i="5" s="1"/>
  <c r="G1330" i="5" s="1"/>
  <c r="G1331" i="5" s="1"/>
  <c r="G1332" i="5" s="1"/>
  <c r="G1333" i="5" s="1"/>
  <c r="G1334" i="5" s="1"/>
  <c r="G1335" i="5" s="1"/>
  <c r="G1336" i="5" s="1"/>
  <c r="G1337" i="5" s="1"/>
  <c r="G1338" i="5" s="1"/>
  <c r="G1339" i="5" s="1"/>
  <c r="G1340" i="5" s="1"/>
  <c r="G1341" i="5" s="1"/>
  <c r="G1342" i="5" s="1"/>
  <c r="G1343" i="5" s="1"/>
  <c r="G1344" i="5" s="1"/>
  <c r="G1345" i="5" s="1"/>
  <c r="G1346" i="5" s="1"/>
  <c r="G1347" i="5" s="1"/>
  <c r="G1348" i="5" s="1"/>
  <c r="G1349" i="5" s="1"/>
  <c r="G1350" i="5" s="1"/>
  <c r="G1351" i="5" s="1"/>
  <c r="G1352" i="5" s="1"/>
  <c r="G1353" i="5" s="1"/>
  <c r="G1354" i="5" s="1"/>
  <c r="G1355" i="5" s="1"/>
  <c r="G1356" i="5" s="1"/>
  <c r="G1357" i="5" s="1"/>
  <c r="G1358" i="5" s="1"/>
  <c r="G1359" i="5" s="1"/>
  <c r="G1360" i="5" s="1"/>
  <c r="G1361" i="5" s="1"/>
  <c r="G1362" i="5" s="1"/>
  <c r="G1363" i="5" s="1"/>
  <c r="G1364" i="5" s="1"/>
  <c r="G1365" i="5" s="1"/>
  <c r="G1366" i="5" s="1"/>
  <c r="G1367" i="5" s="1"/>
  <c r="G1368" i="5" s="1"/>
  <c r="G1369" i="5" s="1"/>
  <c r="G1370" i="5" s="1"/>
  <c r="G1371" i="5" s="1"/>
  <c r="G1372" i="5" s="1"/>
  <c r="G1373" i="5" s="1"/>
  <c r="G1374" i="5" s="1"/>
  <c r="G1375" i="5" s="1"/>
  <c r="G1376" i="5" s="1"/>
  <c r="G1377" i="5" s="1"/>
  <c r="G1378" i="5" s="1"/>
  <c r="G1379" i="5" s="1"/>
  <c r="G1380" i="5" s="1"/>
  <c r="G1381" i="5" s="1"/>
  <c r="G1382" i="5" s="1"/>
  <c r="G1383" i="5" s="1"/>
  <c r="G1384" i="5" s="1"/>
  <c r="G1385" i="5" s="1"/>
  <c r="G1386" i="5" s="1"/>
  <c r="G1387" i="5" s="1"/>
  <c r="G1388" i="5" s="1"/>
  <c r="G1389" i="5" s="1"/>
  <c r="G1390" i="5" s="1"/>
  <c r="G1391" i="5" s="1"/>
  <c r="G1392" i="5" s="1"/>
  <c r="G1393" i="5" s="1"/>
  <c r="G1394" i="5" s="1"/>
  <c r="G1395" i="5" s="1"/>
  <c r="G1396" i="5" s="1"/>
  <c r="G1397" i="5" s="1"/>
  <c r="G1398" i="5" s="1"/>
  <c r="G1399" i="5" s="1"/>
  <c r="G1400" i="5" s="1"/>
  <c r="G1401" i="5" s="1"/>
  <c r="G1402" i="5" s="1"/>
  <c r="G1403" i="5" s="1"/>
  <c r="G1404" i="5" s="1"/>
  <c r="G1405" i="5" s="1"/>
  <c r="G1406" i="5" s="1"/>
  <c r="G1407" i="5" s="1"/>
  <c r="G1408" i="5" s="1"/>
  <c r="G1409" i="5" s="1"/>
  <c r="G1410" i="5" s="1"/>
  <c r="G1411" i="5" s="1"/>
  <c r="G1412" i="5" s="1"/>
  <c r="G1413" i="5" s="1"/>
  <c r="G1414" i="5" s="1"/>
  <c r="G1415" i="5" s="1"/>
  <c r="G1416" i="5" s="1"/>
  <c r="G1417" i="5" s="1"/>
  <c r="G1418" i="5" s="1"/>
  <c r="G1419" i="5" s="1"/>
  <c r="G1420" i="5" s="1"/>
  <c r="G1421" i="5" s="1"/>
  <c r="G1422" i="5" s="1"/>
  <c r="G1423" i="5" s="1"/>
  <c r="G1424" i="5" s="1"/>
  <c r="G1425" i="5" s="1"/>
  <c r="G1426" i="5" s="1"/>
  <c r="G1427" i="5" s="1"/>
  <c r="G1428" i="5" s="1"/>
  <c r="G1429" i="5" s="1"/>
  <c r="G1430" i="5" s="1"/>
  <c r="G1431" i="5" s="1"/>
  <c r="G1432" i="5" s="1"/>
  <c r="G1433" i="5" s="1"/>
  <c r="G1434" i="5" s="1"/>
  <c r="G1435" i="5" s="1"/>
  <c r="G1436" i="5" s="1"/>
  <c r="G1437" i="5" s="1"/>
  <c r="G1438" i="5" s="1"/>
  <c r="G1439" i="5" s="1"/>
  <c r="G1440" i="5" s="1"/>
  <c r="G1441" i="5" s="1"/>
  <c r="G1442" i="5" s="1"/>
  <c r="G1443" i="5" s="1"/>
  <c r="G1444" i="5" s="1"/>
  <c r="G1445" i="5" s="1"/>
  <c r="G1446" i="5" s="1"/>
  <c r="G1447" i="5" s="1"/>
  <c r="G1448" i="5" s="1"/>
  <c r="G1449" i="5" s="1"/>
  <c r="G1450" i="5" s="1"/>
  <c r="G1451" i="5" s="1"/>
  <c r="G1452" i="5" s="1"/>
  <c r="G1453" i="5" s="1"/>
  <c r="G1454" i="5" s="1"/>
  <c r="G1455" i="5" s="1"/>
  <c r="G1456" i="5" s="1"/>
  <c r="G1457" i="5" s="1"/>
  <c r="G1458" i="5" s="1"/>
  <c r="G1459" i="5" s="1"/>
  <c r="G1460" i="5" s="1"/>
  <c r="G1461" i="5" s="1"/>
  <c r="G1462" i="5" s="1"/>
  <c r="G1463" i="5" s="1"/>
  <c r="G1464" i="5" s="1"/>
  <c r="G1465" i="5" s="1"/>
  <c r="G1466" i="5" s="1"/>
  <c r="G1467" i="5" s="1"/>
  <c r="G1468" i="5" s="1"/>
  <c r="G1469" i="5" s="1"/>
  <c r="G1470" i="5" s="1"/>
  <c r="G1471" i="5" s="1"/>
  <c r="G1472" i="5" s="1"/>
  <c r="G1473" i="5" s="1"/>
  <c r="G1474" i="5" s="1"/>
  <c r="G1475" i="5" s="1"/>
  <c r="G1476" i="5" s="1"/>
  <c r="G1477" i="5" s="1"/>
  <c r="G1478" i="5" s="1"/>
  <c r="G1479" i="5" s="1"/>
  <c r="G1480" i="5" s="1"/>
  <c r="G1481" i="5" s="1"/>
  <c r="G1482" i="5" s="1"/>
  <c r="G1483" i="5" s="1"/>
  <c r="G1484" i="5" s="1"/>
  <c r="G1485" i="5" s="1"/>
  <c r="G1486" i="5" s="1"/>
  <c r="G1487" i="5" s="1"/>
  <c r="G1488" i="5" s="1"/>
  <c r="G1489" i="5" s="1"/>
  <c r="G1490" i="5" s="1"/>
  <c r="G1491" i="5" s="1"/>
  <c r="G1492" i="5" s="1"/>
  <c r="G1493" i="5" s="1"/>
  <c r="G1494" i="5" s="1"/>
  <c r="G1495" i="5" s="1"/>
  <c r="G1496" i="5" s="1"/>
  <c r="G1497" i="5" s="1"/>
  <c r="G1498" i="5" s="1"/>
  <c r="G1499" i="5" s="1"/>
  <c r="G1500" i="5" s="1"/>
  <c r="G1501" i="5" s="1"/>
  <c r="G1502" i="5" s="1"/>
  <c r="G1503" i="5" s="1"/>
  <c r="G1504" i="5" s="1"/>
  <c r="G1505" i="5" s="1"/>
  <c r="G1506" i="5" s="1"/>
  <c r="G1507" i="5" s="1"/>
  <c r="G1508" i="5" s="1"/>
  <c r="G1509" i="5" s="1"/>
  <c r="G1510" i="5" s="1"/>
  <c r="G1511" i="5" s="1"/>
  <c r="G1512" i="5" s="1"/>
  <c r="G1513" i="5" s="1"/>
  <c r="G1514" i="5" s="1"/>
  <c r="G1515" i="5" s="1"/>
  <c r="G1516" i="5" s="1"/>
  <c r="G1517" i="5" s="1"/>
  <c r="G1518" i="5" s="1"/>
  <c r="G1519" i="5" s="1"/>
  <c r="G1520" i="5" s="1"/>
  <c r="G1521" i="5" s="1"/>
  <c r="G1522" i="5" s="1"/>
  <c r="G1523" i="5" s="1"/>
  <c r="G1524" i="5" s="1"/>
  <c r="G1525" i="5" s="1"/>
  <c r="G1526" i="5" s="1"/>
  <c r="G1527" i="5" s="1"/>
  <c r="G1528" i="5" s="1"/>
  <c r="G1529" i="5" s="1"/>
  <c r="G1530" i="5" s="1"/>
  <c r="G1531" i="5" s="1"/>
  <c r="G1532" i="5" s="1"/>
  <c r="G1533" i="5" s="1"/>
  <c r="G1534" i="5" s="1"/>
  <c r="G1535" i="5" s="1"/>
  <c r="G1536" i="5" s="1"/>
  <c r="G1537" i="5" s="1"/>
  <c r="G1538" i="5" s="1"/>
  <c r="G1539" i="5" s="1"/>
  <c r="G1540" i="5" s="1"/>
  <c r="G1541" i="5" s="1"/>
  <c r="G1542" i="5" s="1"/>
  <c r="G1543" i="5" s="1"/>
  <c r="G1544" i="5" s="1"/>
  <c r="G1545" i="5" s="1"/>
  <c r="G1546" i="5" s="1"/>
  <c r="G1547" i="5" s="1"/>
  <c r="G1548" i="5" s="1"/>
  <c r="G1549" i="5" s="1"/>
  <c r="G1550" i="5" s="1"/>
  <c r="G1551" i="5" s="1"/>
  <c r="G1552" i="5" s="1"/>
  <c r="G1553" i="5" s="1"/>
  <c r="G1554" i="5" s="1"/>
  <c r="G1555" i="5" s="1"/>
  <c r="G1556" i="5" s="1"/>
  <c r="G1557" i="5" s="1"/>
  <c r="G1558" i="5" s="1"/>
  <c r="G1559" i="5" s="1"/>
  <c r="G1560" i="5" s="1"/>
  <c r="G1561" i="5" s="1"/>
  <c r="G1562" i="5" s="1"/>
  <c r="G1563" i="5" s="1"/>
  <c r="G1564" i="5" s="1"/>
  <c r="G1565" i="5" s="1"/>
  <c r="G1566" i="5" s="1"/>
  <c r="G1567" i="5" s="1"/>
  <c r="G1568" i="5" s="1"/>
  <c r="G1569" i="5" s="1"/>
  <c r="G1570" i="5" s="1"/>
  <c r="G1571" i="5" s="1"/>
  <c r="G1572" i="5" s="1"/>
  <c r="G1573" i="5" s="1"/>
  <c r="G1574" i="5" s="1"/>
  <c r="G1575" i="5" s="1"/>
  <c r="G1576" i="5" s="1"/>
  <c r="G1577" i="5" s="1"/>
  <c r="G1578" i="5" s="1"/>
  <c r="G1579" i="5" s="1"/>
  <c r="G1580" i="5" s="1"/>
  <c r="G1581" i="5" s="1"/>
  <c r="G1582" i="5" s="1"/>
  <c r="G1583" i="5" s="1"/>
  <c r="G1584" i="5" s="1"/>
  <c r="G1585" i="5" s="1"/>
  <c r="G1586" i="5" s="1"/>
  <c r="G1587" i="5" s="1"/>
  <c r="G1588" i="5" s="1"/>
  <c r="G1589" i="5" s="1"/>
  <c r="G1590" i="5" s="1"/>
  <c r="G1591" i="5" s="1"/>
  <c r="G1592" i="5" s="1"/>
  <c r="G1593" i="5" s="1"/>
  <c r="G1594" i="5" s="1"/>
  <c r="G1595" i="5" s="1"/>
  <c r="G1596" i="5" s="1"/>
  <c r="G1597" i="5" s="1"/>
  <c r="G1598" i="5" s="1"/>
  <c r="G1599" i="5" s="1"/>
  <c r="G1600" i="5" s="1"/>
  <c r="G1601" i="5" s="1"/>
  <c r="G1602" i="5" s="1"/>
  <c r="G1603" i="5" s="1"/>
  <c r="G1604" i="5" s="1"/>
  <c r="G1605" i="5" s="1"/>
  <c r="G1606" i="5" s="1"/>
  <c r="G1607" i="5" s="1"/>
  <c r="G1608" i="5" s="1"/>
  <c r="G1609" i="5" s="1"/>
  <c r="G1610" i="5" s="1"/>
  <c r="G1611" i="5" s="1"/>
  <c r="G1612" i="5" s="1"/>
  <c r="G1613" i="5" s="1"/>
  <c r="G1614" i="5" s="1"/>
  <c r="G1615" i="5" s="1"/>
  <c r="G1616" i="5" s="1"/>
  <c r="G1617" i="5" s="1"/>
  <c r="G1618" i="5" s="1"/>
  <c r="G1619" i="5" s="1"/>
  <c r="G1620" i="5" s="1"/>
  <c r="G1621" i="5" s="1"/>
  <c r="G1622" i="5" s="1"/>
  <c r="G1623" i="5" s="1"/>
  <c r="G1624" i="5" s="1"/>
  <c r="G1625" i="5" s="1"/>
  <c r="G1626" i="5" s="1"/>
  <c r="G1627" i="5" s="1"/>
  <c r="G1628" i="5" s="1"/>
  <c r="G1629" i="5" s="1"/>
  <c r="G1630" i="5" s="1"/>
  <c r="G1631" i="5" s="1"/>
  <c r="G1632" i="5" s="1"/>
  <c r="G1633" i="5" s="1"/>
  <c r="G1634" i="5" s="1"/>
  <c r="G1635" i="5" s="1"/>
  <c r="G1636" i="5" s="1"/>
  <c r="G1637" i="5" s="1"/>
  <c r="G1638" i="5" s="1"/>
  <c r="G1639" i="5" s="1"/>
  <c r="G1640" i="5" s="1"/>
  <c r="G1641" i="5" s="1"/>
  <c r="G1642" i="5" s="1"/>
  <c r="G1643" i="5" s="1"/>
  <c r="G1644" i="5" s="1"/>
  <c r="G1645" i="5" s="1"/>
  <c r="G1646" i="5" s="1"/>
  <c r="G1647" i="5" s="1"/>
  <c r="G1648" i="5" s="1"/>
  <c r="G1649" i="5" s="1"/>
  <c r="G1650" i="5" s="1"/>
  <c r="G1651" i="5" s="1"/>
  <c r="G1652" i="5" s="1"/>
  <c r="G1653" i="5" s="1"/>
  <c r="G1654" i="5" s="1"/>
  <c r="G1655" i="5" s="1"/>
  <c r="G1656" i="5" s="1"/>
  <c r="G1657" i="5" s="1"/>
  <c r="G1658" i="5" s="1"/>
  <c r="G1659" i="5" s="1"/>
  <c r="G1660" i="5" s="1"/>
  <c r="G1661" i="5" s="1"/>
  <c r="G1662" i="5" s="1"/>
  <c r="G1663" i="5" s="1"/>
  <c r="G1664" i="5" s="1"/>
  <c r="G1665" i="5" s="1"/>
  <c r="G1666" i="5" s="1"/>
  <c r="G1667" i="5" s="1"/>
  <c r="G1668" i="5" s="1"/>
  <c r="G1669" i="5" s="1"/>
  <c r="G1670" i="5" s="1"/>
  <c r="G1671" i="5" s="1"/>
  <c r="G1672" i="5" s="1"/>
  <c r="G1673" i="5" s="1"/>
  <c r="G1674" i="5" s="1"/>
  <c r="G1675" i="5" s="1"/>
  <c r="G1676" i="5" s="1"/>
  <c r="G1677" i="5" s="1"/>
  <c r="G1678" i="5" s="1"/>
  <c r="G1679" i="5" s="1"/>
  <c r="G1680" i="5" s="1"/>
  <c r="G1681" i="5" s="1"/>
  <c r="G1682" i="5" s="1"/>
  <c r="G1683" i="5" s="1"/>
  <c r="G1684" i="5" s="1"/>
  <c r="G1685" i="5" s="1"/>
  <c r="G1686" i="5" s="1"/>
  <c r="G1687" i="5" s="1"/>
  <c r="G1688" i="5" s="1"/>
  <c r="G1689" i="5" s="1"/>
  <c r="G1690" i="5" s="1"/>
  <c r="G1691" i="5" s="1"/>
  <c r="G1692" i="5" s="1"/>
  <c r="G1693" i="5" s="1"/>
  <c r="G1694" i="5" s="1"/>
  <c r="G1695" i="5" s="1"/>
  <c r="G1696" i="5" s="1"/>
  <c r="G1697" i="5" s="1"/>
  <c r="G1698" i="5" s="1"/>
  <c r="G1699" i="5" s="1"/>
  <c r="G1700" i="5" s="1"/>
  <c r="G1701" i="5" s="1"/>
  <c r="G1702" i="5" s="1"/>
  <c r="G1703" i="5" s="1"/>
  <c r="G1704" i="5" s="1"/>
  <c r="G1705" i="5" s="1"/>
  <c r="G1706" i="5" s="1"/>
  <c r="G1707" i="5" s="1"/>
  <c r="G1708" i="5" s="1"/>
  <c r="G1709" i="5" s="1"/>
  <c r="G1710" i="5" s="1"/>
  <c r="G1711" i="5" s="1"/>
  <c r="G1712" i="5" s="1"/>
  <c r="G1713" i="5" s="1"/>
  <c r="G1714" i="5" s="1"/>
  <c r="G1715" i="5" s="1"/>
  <c r="G1716" i="5" s="1"/>
  <c r="G1717" i="5" s="1"/>
  <c r="G1718" i="5" s="1"/>
  <c r="G1719" i="5" s="1"/>
  <c r="G1720" i="5" s="1"/>
  <c r="G1721" i="5" s="1"/>
  <c r="G1722" i="5" s="1"/>
  <c r="G1723" i="5" s="1"/>
  <c r="G1724" i="5" s="1"/>
  <c r="G1725" i="5" s="1"/>
  <c r="G1726" i="5" s="1"/>
  <c r="G1727" i="5" s="1"/>
  <c r="G1728" i="5" s="1"/>
  <c r="G1729" i="5" s="1"/>
  <c r="G1730" i="5" s="1"/>
  <c r="G1731" i="5" s="1"/>
  <c r="G1732" i="5" s="1"/>
  <c r="G1733" i="5" s="1"/>
  <c r="G1734" i="5" s="1"/>
  <c r="G1735" i="5" s="1"/>
  <c r="G1736" i="5" s="1"/>
  <c r="G1737" i="5" s="1"/>
  <c r="G1738" i="5" s="1"/>
  <c r="G1739" i="5" s="1"/>
  <c r="G1740" i="5" s="1"/>
  <c r="G1741" i="5" s="1"/>
  <c r="G1742" i="5" s="1"/>
  <c r="G1743" i="5" s="1"/>
  <c r="G1744" i="5" s="1"/>
  <c r="G1745" i="5" s="1"/>
  <c r="G1746" i="5" s="1"/>
  <c r="G1747" i="5" s="1"/>
  <c r="G1748" i="5" s="1"/>
  <c r="G1749" i="5" s="1"/>
  <c r="G1750" i="5" s="1"/>
  <c r="G1751" i="5" s="1"/>
  <c r="G1752" i="5" s="1"/>
  <c r="G1753" i="5" s="1"/>
  <c r="G1754" i="5" s="1"/>
  <c r="G1755" i="5" s="1"/>
  <c r="G1756" i="5" s="1"/>
  <c r="G1757" i="5" s="1"/>
  <c r="G1758" i="5" s="1"/>
  <c r="G1759" i="5" s="1"/>
  <c r="G1760" i="5" s="1"/>
  <c r="G1761" i="5" s="1"/>
  <c r="G1762" i="5" s="1"/>
  <c r="G1763" i="5" s="1"/>
  <c r="G1764" i="5" s="1"/>
  <c r="G1765" i="5" s="1"/>
  <c r="G1766" i="5" s="1"/>
  <c r="G1767" i="5" s="1"/>
  <c r="G1768" i="5" s="1"/>
  <c r="G1769" i="5" s="1"/>
  <c r="G1770" i="5" s="1"/>
  <c r="G1771" i="5" s="1"/>
  <c r="G1772" i="5" s="1"/>
  <c r="G1773" i="5" s="1"/>
  <c r="G1774" i="5" s="1"/>
  <c r="G1775" i="5" s="1"/>
  <c r="G1776" i="5" s="1"/>
  <c r="G1777" i="5" s="1"/>
  <c r="G1778" i="5" s="1"/>
  <c r="G1779" i="5" s="1"/>
  <c r="G1780" i="5" s="1"/>
  <c r="G1781" i="5" s="1"/>
  <c r="G1782" i="5" s="1"/>
  <c r="G1783" i="5" s="1"/>
  <c r="G1784" i="5" s="1"/>
  <c r="G1785" i="5" s="1"/>
  <c r="G1786" i="5" s="1"/>
  <c r="G1787" i="5" s="1"/>
  <c r="G1788" i="5" s="1"/>
  <c r="G1789" i="5" s="1"/>
  <c r="G1790" i="5" s="1"/>
  <c r="G1791" i="5" s="1"/>
  <c r="G1792" i="5" s="1"/>
  <c r="G1793" i="5" s="1"/>
  <c r="G1794" i="5" s="1"/>
  <c r="G1795" i="5" s="1"/>
  <c r="G1796" i="5" s="1"/>
  <c r="G1797" i="5" s="1"/>
  <c r="G1798" i="5" s="1"/>
  <c r="G1799" i="5" s="1"/>
  <c r="G1800" i="5" s="1"/>
  <c r="G1801" i="5" s="1"/>
  <c r="G1802" i="5" s="1"/>
  <c r="G1803" i="5" s="1"/>
  <c r="G1804" i="5" s="1"/>
  <c r="G1805" i="5" s="1"/>
  <c r="G1806" i="5" s="1"/>
  <c r="G1807" i="5" s="1"/>
  <c r="G1808" i="5" s="1"/>
  <c r="G1809" i="5" s="1"/>
  <c r="G1810" i="5" s="1"/>
  <c r="G1811" i="5" s="1"/>
  <c r="G1812" i="5" s="1"/>
  <c r="G1813" i="5" s="1"/>
  <c r="G1814" i="5" s="1"/>
  <c r="G1815" i="5" s="1"/>
  <c r="G1816" i="5" s="1"/>
  <c r="G1817" i="5" s="1"/>
  <c r="G1818" i="5" s="1"/>
  <c r="G1819" i="5" s="1"/>
  <c r="G1820" i="5" s="1"/>
  <c r="G1821" i="5" s="1"/>
  <c r="G1822" i="5" s="1"/>
  <c r="G1823" i="5" s="1"/>
  <c r="G1824" i="5" s="1"/>
  <c r="G1825" i="5" s="1"/>
  <c r="G1826" i="5" s="1"/>
  <c r="G1827" i="5" s="1"/>
  <c r="G1828" i="5" s="1"/>
  <c r="G1829" i="5" s="1"/>
  <c r="G1830" i="5" s="1"/>
  <c r="G1831" i="5" s="1"/>
  <c r="G1832" i="5" s="1"/>
  <c r="G1833" i="5" s="1"/>
  <c r="G1834" i="5" s="1"/>
  <c r="G1835" i="5" s="1"/>
  <c r="G1836" i="5" s="1"/>
  <c r="G1837" i="5" s="1"/>
  <c r="G1838" i="5" s="1"/>
  <c r="G1839" i="5" s="1"/>
  <c r="G1840" i="5" s="1"/>
  <c r="G1841" i="5" s="1"/>
  <c r="G1842" i="5" s="1"/>
  <c r="G1843" i="5" s="1"/>
  <c r="G1844" i="5" s="1"/>
  <c r="G1845" i="5" s="1"/>
  <c r="G1846" i="5" s="1"/>
  <c r="G1847" i="5" s="1"/>
  <c r="G1848" i="5" s="1"/>
  <c r="G1849" i="5" s="1"/>
  <c r="G1850" i="5" s="1"/>
  <c r="G1851" i="5" s="1"/>
  <c r="G1852" i="5" s="1"/>
  <c r="G1853" i="5" s="1"/>
  <c r="G1854" i="5" s="1"/>
  <c r="G1855" i="5" s="1"/>
  <c r="G1856" i="5" s="1"/>
  <c r="G1857" i="5" s="1"/>
  <c r="G1858" i="5" s="1"/>
  <c r="G1859" i="5" s="1"/>
  <c r="G1860" i="5" s="1"/>
  <c r="G1861" i="5" s="1"/>
  <c r="G1862" i="5" s="1"/>
  <c r="G1863" i="5" s="1"/>
  <c r="G1864" i="5" s="1"/>
  <c r="G1865" i="5" s="1"/>
  <c r="G1866" i="5" s="1"/>
  <c r="G1867" i="5" s="1"/>
  <c r="G1868" i="5" s="1"/>
  <c r="G1869" i="5" s="1"/>
  <c r="G1870" i="5" s="1"/>
  <c r="G1871" i="5" s="1"/>
  <c r="G1872" i="5" s="1"/>
  <c r="G1873" i="5" s="1"/>
  <c r="G1874" i="5" s="1"/>
  <c r="G1875" i="5" s="1"/>
  <c r="G1876" i="5" s="1"/>
  <c r="G1877" i="5" s="1"/>
  <c r="G1878" i="5" s="1"/>
  <c r="G1879" i="5" s="1"/>
  <c r="G1880" i="5" s="1"/>
  <c r="G1881" i="5" s="1"/>
  <c r="G1882" i="5" s="1"/>
  <c r="G1883" i="5" s="1"/>
  <c r="G1884" i="5" s="1"/>
  <c r="G1885" i="5" s="1"/>
  <c r="G1886" i="5" s="1"/>
  <c r="G1887" i="5" s="1"/>
  <c r="G1888" i="5" s="1"/>
  <c r="G1889" i="5" s="1"/>
  <c r="G1890" i="5" s="1"/>
  <c r="G1891" i="5" s="1"/>
  <c r="G1892" i="5" s="1"/>
  <c r="G1893" i="5" s="1"/>
  <c r="G1894" i="5" s="1"/>
  <c r="G1895" i="5" s="1"/>
  <c r="G1896" i="5" s="1"/>
  <c r="G1897" i="5" s="1"/>
  <c r="G1898" i="5" s="1"/>
  <c r="G1899" i="5" s="1"/>
  <c r="G1900" i="5" s="1"/>
  <c r="G1901" i="5" s="1"/>
  <c r="G1902" i="5" s="1"/>
  <c r="G1903" i="5" s="1"/>
  <c r="G1904" i="5" s="1"/>
  <c r="G1905" i="5" s="1"/>
  <c r="G1906" i="5" s="1"/>
  <c r="G1907" i="5" s="1"/>
  <c r="G1908" i="5" s="1"/>
  <c r="G1909" i="5" s="1"/>
  <c r="G1910" i="5" s="1"/>
  <c r="G1911" i="5" s="1"/>
  <c r="G1912" i="5" s="1"/>
  <c r="G1913" i="5" s="1"/>
  <c r="G1914" i="5" s="1"/>
  <c r="G1915" i="5" s="1"/>
  <c r="G1916" i="5" s="1"/>
  <c r="G1917" i="5" s="1"/>
  <c r="G1918" i="5" s="1"/>
  <c r="G1919" i="5" s="1"/>
  <c r="G1920" i="5" s="1"/>
  <c r="G1921" i="5" s="1"/>
  <c r="G1922" i="5" s="1"/>
  <c r="G1923" i="5" s="1"/>
  <c r="G1924" i="5" s="1"/>
  <c r="G1925" i="5" s="1"/>
  <c r="G1926" i="5" s="1"/>
  <c r="G1927" i="5" s="1"/>
  <c r="G1928" i="5" s="1"/>
  <c r="G1929" i="5" s="1"/>
  <c r="G1930" i="5" s="1"/>
  <c r="G1931" i="5" s="1"/>
  <c r="G1932" i="5" s="1"/>
  <c r="G1933" i="5" s="1"/>
  <c r="G1934" i="5" s="1"/>
  <c r="G1935" i="5" s="1"/>
  <c r="G1936" i="5" s="1"/>
  <c r="G1937" i="5" s="1"/>
  <c r="G1938" i="5" s="1"/>
  <c r="G1939" i="5" s="1"/>
  <c r="G1940" i="5" s="1"/>
  <c r="G1941" i="5" s="1"/>
  <c r="G1942" i="5" s="1"/>
  <c r="G1943" i="5" s="1"/>
  <c r="G1944" i="5" s="1"/>
  <c r="G1945" i="5" s="1"/>
  <c r="G1946" i="5" s="1"/>
  <c r="G1947" i="5" s="1"/>
  <c r="G1948" i="5" s="1"/>
  <c r="G1949" i="5" s="1"/>
  <c r="G1950" i="5" s="1"/>
  <c r="G1951" i="5" s="1"/>
  <c r="G1952" i="5" s="1"/>
  <c r="G1953" i="5" s="1"/>
  <c r="G1954" i="5" s="1"/>
  <c r="G1955" i="5" s="1"/>
  <c r="G1956" i="5" s="1"/>
  <c r="G1957" i="5" s="1"/>
  <c r="G1958" i="5" s="1"/>
  <c r="G1959" i="5" s="1"/>
  <c r="G1960" i="5" s="1"/>
  <c r="G1961" i="5" s="1"/>
  <c r="G1962" i="5" s="1"/>
  <c r="G1963" i="5" s="1"/>
  <c r="G1964" i="5" s="1"/>
  <c r="G1965" i="5" s="1"/>
  <c r="G1966" i="5" s="1"/>
  <c r="G1967" i="5" s="1"/>
  <c r="G1968" i="5" s="1"/>
  <c r="G1969" i="5" s="1"/>
  <c r="G1970" i="5" s="1"/>
  <c r="G1971" i="5" s="1"/>
  <c r="G1972" i="5" s="1"/>
  <c r="G1973" i="5" s="1"/>
  <c r="G1974" i="5" s="1"/>
  <c r="G1975" i="5" s="1"/>
  <c r="G1976" i="5" s="1"/>
  <c r="G1977" i="5" s="1"/>
  <c r="G1978" i="5" s="1"/>
  <c r="G1979" i="5" s="1"/>
  <c r="G1980" i="5" s="1"/>
  <c r="G1981" i="5" s="1"/>
  <c r="G1982" i="5" s="1"/>
  <c r="G1983" i="5" s="1"/>
  <c r="G1984" i="5" s="1"/>
  <c r="G1985" i="5" s="1"/>
  <c r="G1986" i="5" s="1"/>
  <c r="G1987" i="5" s="1"/>
  <c r="G1988" i="5" s="1"/>
  <c r="G1989" i="5" s="1"/>
  <c r="G1990" i="5" s="1"/>
  <c r="G1991" i="5" s="1"/>
  <c r="G1992" i="5" s="1"/>
  <c r="G1993" i="5" s="1"/>
  <c r="G1994" i="5" s="1"/>
  <c r="G1995" i="5" s="1"/>
  <c r="G1996" i="5" s="1"/>
  <c r="G1997" i="5" s="1"/>
  <c r="G1998" i="5" s="1"/>
  <c r="G1999" i="5" s="1"/>
  <c r="G2000" i="5" s="1"/>
  <c r="G2001" i="5" s="1"/>
  <c r="G2002" i="5" s="1"/>
  <c r="G2003" i="5" s="1"/>
  <c r="G2004" i="5" s="1"/>
  <c r="G2005" i="5" s="1"/>
  <c r="G2006" i="5" s="1"/>
  <c r="F4" i="5"/>
  <c r="D6" i="5" s="1"/>
  <c r="F5" i="5" l="1"/>
  <c r="F6" i="5" s="1"/>
  <c r="J6" i="5"/>
  <c r="I6" i="5"/>
  <c r="H7" i="5"/>
  <c r="J7" i="5" s="1"/>
  <c r="K6" i="5"/>
  <c r="F7" i="5"/>
  <c r="L6" i="5" l="1"/>
  <c r="M6" i="5" s="1"/>
  <c r="K7" i="5" s="1"/>
  <c r="L7" i="5" s="1"/>
  <c r="M7" i="5" s="1"/>
  <c r="D7" i="5"/>
  <c r="D8" i="5" s="1"/>
  <c r="I7" i="5"/>
  <c r="H8" i="5"/>
  <c r="J8" i="5" s="1"/>
  <c r="F8" i="5"/>
  <c r="D9" i="5"/>
  <c r="D10" i="5" s="1"/>
  <c r="K8" i="5" l="1"/>
  <c r="I8" i="5"/>
  <c r="H9" i="5"/>
  <c r="J9" i="5" s="1"/>
  <c r="F9" i="5"/>
  <c r="L8" i="5" l="1"/>
  <c r="M8" i="5" s="1"/>
  <c r="F10" i="5"/>
  <c r="I9" i="5"/>
  <c r="H10" i="5"/>
  <c r="J10" i="5" s="1"/>
  <c r="D11" i="5"/>
  <c r="D12" i="5" l="1"/>
  <c r="O8" i="5"/>
  <c r="P8" i="5" s="1"/>
  <c r="K9" i="5"/>
  <c r="L9" i="5" s="1"/>
  <c r="M9" i="5" s="1"/>
  <c r="K10" i="5" s="1"/>
  <c r="H11" i="5"/>
  <c r="J11" i="5" s="1"/>
  <c r="I10" i="5"/>
  <c r="F11" i="5"/>
  <c r="L10" i="5" l="1"/>
  <c r="M10" i="5" s="1"/>
  <c r="K11" i="5" s="1"/>
  <c r="F12" i="5"/>
  <c r="O9" i="5"/>
  <c r="P9" i="5" s="1"/>
  <c r="D13" i="5"/>
  <c r="H12" i="5"/>
  <c r="J12" i="5" s="1"/>
  <c r="I11" i="5"/>
  <c r="D14" i="5" l="1"/>
  <c r="I12" i="5"/>
  <c r="H13" i="5"/>
  <c r="J13" i="5" s="1"/>
  <c r="F13" i="5"/>
  <c r="L11" i="5"/>
  <c r="M11" i="5" s="1"/>
  <c r="K12" i="5" s="1"/>
  <c r="O10" i="5"/>
  <c r="P10" i="5" s="1"/>
  <c r="O11" i="5" l="1"/>
  <c r="P11" i="5" s="1"/>
  <c r="F14" i="5"/>
  <c r="L12" i="5"/>
  <c r="M12" i="5" s="1"/>
  <c r="K13" i="5" s="1"/>
  <c r="I13" i="5"/>
  <c r="H14" i="5"/>
  <c r="J14" i="5" s="1"/>
  <c r="D15" i="5"/>
  <c r="O12" i="5" l="1"/>
  <c r="P12" i="5" s="1"/>
  <c r="L13" i="5"/>
  <c r="M13" i="5" s="1"/>
  <c r="K14" i="5" s="1"/>
  <c r="H15" i="5"/>
  <c r="J15" i="5" s="1"/>
  <c r="I14" i="5"/>
  <c r="F15" i="5"/>
  <c r="D16" i="5"/>
  <c r="D17" i="5" s="1"/>
  <c r="O13" i="5" l="1"/>
  <c r="P13" i="5" s="1"/>
  <c r="L14" i="5"/>
  <c r="M14" i="5" s="1"/>
  <c r="K15" i="5" s="1"/>
  <c r="F16" i="5"/>
  <c r="H16" i="5"/>
  <c r="J16" i="5" s="1"/>
  <c r="I15" i="5"/>
  <c r="O14" i="5" l="1"/>
  <c r="P14" i="5" s="1"/>
  <c r="L15" i="5"/>
  <c r="M15" i="5" s="1"/>
  <c r="K16" i="5" s="1"/>
  <c r="F17" i="5"/>
  <c r="D18" i="5"/>
  <c r="I16" i="5"/>
  <c r="H17" i="5"/>
  <c r="J17" i="5" s="1"/>
  <c r="O15" i="5" l="1"/>
  <c r="P15" i="5" s="1"/>
  <c r="L16" i="5"/>
  <c r="M16" i="5" s="1"/>
  <c r="K17" i="5" s="1"/>
  <c r="D19" i="5"/>
  <c r="I17" i="5"/>
  <c r="H18" i="5"/>
  <c r="J18" i="5" s="1"/>
  <c r="F18" i="5"/>
  <c r="O16" i="5" l="1"/>
  <c r="P16" i="5" s="1"/>
  <c r="L17" i="5"/>
  <c r="M17" i="5" s="1"/>
  <c r="K18" i="5" s="1"/>
  <c r="D20" i="5"/>
  <c r="H19" i="5"/>
  <c r="J19" i="5" s="1"/>
  <c r="I18" i="5"/>
  <c r="F19" i="5"/>
  <c r="O17" i="5" l="1"/>
  <c r="P17" i="5" s="1"/>
  <c r="L18" i="5"/>
  <c r="M18" i="5" s="1"/>
  <c r="K19" i="5" s="1"/>
  <c r="F20" i="5"/>
  <c r="H20" i="5"/>
  <c r="J20" i="5" s="1"/>
  <c r="I19" i="5"/>
  <c r="D21" i="5"/>
  <c r="O18" i="5" l="1"/>
  <c r="P18" i="5" s="1"/>
  <c r="L19" i="5"/>
  <c r="M19" i="5" s="1"/>
  <c r="K20" i="5" s="1"/>
  <c r="F21" i="5"/>
  <c r="D22" i="5"/>
  <c r="I20" i="5"/>
  <c r="H21" i="5"/>
  <c r="J21" i="5" s="1"/>
  <c r="O19" i="5" l="1"/>
  <c r="P19" i="5" s="1"/>
  <c r="L20" i="5"/>
  <c r="M20" i="5" s="1"/>
  <c r="K21" i="5" s="1"/>
  <c r="I21" i="5"/>
  <c r="H22" i="5"/>
  <c r="J22" i="5" s="1"/>
  <c r="F22" i="5"/>
  <c r="D23" i="5"/>
  <c r="O20" i="5" l="1"/>
  <c r="P20" i="5" s="1"/>
  <c r="L21" i="5"/>
  <c r="M21" i="5" s="1"/>
  <c r="K22" i="5" s="1"/>
  <c r="F23" i="5"/>
  <c r="H23" i="5"/>
  <c r="J23" i="5" s="1"/>
  <c r="I22" i="5"/>
  <c r="D24" i="5"/>
  <c r="D25" i="5" s="1"/>
  <c r="O21" i="5" l="1"/>
  <c r="P21" i="5" s="1"/>
  <c r="L22" i="5"/>
  <c r="M22" i="5" s="1"/>
  <c r="K23" i="5" s="1"/>
  <c r="H24" i="5"/>
  <c r="J24" i="5" s="1"/>
  <c r="I23" i="5"/>
  <c r="F24" i="5"/>
  <c r="D26" i="5" s="1"/>
  <c r="O22" i="5" l="1"/>
  <c r="P22" i="5" s="1"/>
  <c r="L23" i="5"/>
  <c r="M23" i="5" s="1"/>
  <c r="K24" i="5" s="1"/>
  <c r="F25" i="5"/>
  <c r="I24" i="5"/>
  <c r="H25" i="5"/>
  <c r="J25" i="5" s="1"/>
  <c r="O23" i="5" l="1"/>
  <c r="P23" i="5" s="1"/>
  <c r="L24" i="5"/>
  <c r="M24" i="5" s="1"/>
  <c r="K25" i="5" s="1"/>
  <c r="I25" i="5"/>
  <c r="H26" i="5"/>
  <c r="J26" i="5" s="1"/>
  <c r="F26" i="5"/>
  <c r="D27" i="5"/>
  <c r="O24" i="5" l="1"/>
  <c r="P24" i="5" s="1"/>
  <c r="L25" i="5"/>
  <c r="M25" i="5" s="1"/>
  <c r="K26" i="5" s="1"/>
  <c r="F27" i="5"/>
  <c r="H27" i="5"/>
  <c r="J27" i="5" s="1"/>
  <c r="I26" i="5"/>
  <c r="D28" i="5"/>
  <c r="O25" i="5" l="1"/>
  <c r="P25" i="5" s="1"/>
  <c r="L26" i="5"/>
  <c r="M26" i="5" s="1"/>
  <c r="K27" i="5" s="1"/>
  <c r="F28" i="5"/>
  <c r="D29" i="5"/>
  <c r="H28" i="5"/>
  <c r="J28" i="5" s="1"/>
  <c r="I27" i="5"/>
  <c r="O26" i="5" l="1"/>
  <c r="P26" i="5" s="1"/>
  <c r="L27" i="5"/>
  <c r="M27" i="5" s="1"/>
  <c r="K28" i="5" s="1"/>
  <c r="F29" i="5"/>
  <c r="I28" i="5"/>
  <c r="H29" i="5"/>
  <c r="J29" i="5" s="1"/>
  <c r="D30" i="5"/>
  <c r="O27" i="5" l="1"/>
  <c r="P27" i="5" s="1"/>
  <c r="L28" i="5"/>
  <c r="M28" i="5" s="1"/>
  <c r="K29" i="5" s="1"/>
  <c r="F30" i="5"/>
  <c r="I29" i="5"/>
  <c r="H30" i="5"/>
  <c r="J30" i="5" s="1"/>
  <c r="D31" i="5"/>
  <c r="O28" i="5" l="1"/>
  <c r="P28" i="5" s="1"/>
  <c r="L29" i="5"/>
  <c r="M29" i="5" s="1"/>
  <c r="K30" i="5" s="1"/>
  <c r="F31" i="5"/>
  <c r="H31" i="5"/>
  <c r="J31" i="5" s="1"/>
  <c r="I30" i="5"/>
  <c r="D32" i="5"/>
  <c r="O29" i="5" l="1"/>
  <c r="P29" i="5" s="1"/>
  <c r="L30" i="5"/>
  <c r="M30" i="5" s="1"/>
  <c r="K31" i="5" s="1"/>
  <c r="F32" i="5"/>
  <c r="D33" i="5"/>
  <c r="H32" i="5"/>
  <c r="J32" i="5" s="1"/>
  <c r="I31" i="5"/>
  <c r="O30" i="5" l="1"/>
  <c r="P30" i="5" s="1"/>
  <c r="L31" i="5"/>
  <c r="M31" i="5" s="1"/>
  <c r="K32" i="5" s="1"/>
  <c r="F33" i="5"/>
  <c r="I32" i="5"/>
  <c r="H33" i="5"/>
  <c r="J33" i="5" s="1"/>
  <c r="D34" i="5"/>
  <c r="O31" i="5" l="1"/>
  <c r="P31" i="5" s="1"/>
  <c r="L32" i="5"/>
  <c r="M32" i="5" s="1"/>
  <c r="K33" i="5" s="1"/>
  <c r="F34" i="5"/>
  <c r="I33" i="5"/>
  <c r="H34" i="5"/>
  <c r="J34" i="5" s="1"/>
  <c r="D35" i="5"/>
  <c r="O32" i="5" l="1"/>
  <c r="P32" i="5" s="1"/>
  <c r="L33" i="5"/>
  <c r="M33" i="5" s="1"/>
  <c r="K34" i="5" s="1"/>
  <c r="F35" i="5"/>
  <c r="H35" i="5"/>
  <c r="J35" i="5" s="1"/>
  <c r="I34" i="5"/>
  <c r="D36" i="5"/>
  <c r="O33" i="5" l="1"/>
  <c r="P33" i="5" s="1"/>
  <c r="L34" i="5"/>
  <c r="M34" i="5" s="1"/>
  <c r="K35" i="5" s="1"/>
  <c r="F36" i="5"/>
  <c r="D37" i="5"/>
  <c r="H36" i="5"/>
  <c r="J36" i="5" s="1"/>
  <c r="I35" i="5"/>
  <c r="O34" i="5" l="1"/>
  <c r="P34" i="5" s="1"/>
  <c r="L35" i="5"/>
  <c r="M35" i="5" s="1"/>
  <c r="K36" i="5" s="1"/>
  <c r="F37" i="5"/>
  <c r="I36" i="5"/>
  <c r="H37" i="5"/>
  <c r="J37" i="5" s="1"/>
  <c r="D38" i="5"/>
  <c r="D39" i="5" s="1"/>
  <c r="O35" i="5" l="1"/>
  <c r="P35" i="5" s="1"/>
  <c r="L36" i="5"/>
  <c r="M36" i="5" s="1"/>
  <c r="K37" i="5" s="1"/>
  <c r="F38" i="5"/>
  <c r="D40" i="5" s="1"/>
  <c r="I37" i="5"/>
  <c r="H38" i="5"/>
  <c r="J38" i="5" s="1"/>
  <c r="O36" i="5" l="1"/>
  <c r="P36" i="5" s="1"/>
  <c r="L37" i="5"/>
  <c r="M37" i="5" s="1"/>
  <c r="K38" i="5" s="1"/>
  <c r="H39" i="5"/>
  <c r="J39" i="5" s="1"/>
  <c r="I38" i="5"/>
  <c r="F39" i="5"/>
  <c r="D41" i="5" s="1"/>
  <c r="O37" i="5" l="1"/>
  <c r="P37" i="5" s="1"/>
  <c r="L38" i="5"/>
  <c r="M38" i="5" s="1"/>
  <c r="K39" i="5" s="1"/>
  <c r="F40" i="5"/>
  <c r="D42" i="5" s="1"/>
  <c r="H40" i="5"/>
  <c r="J40" i="5" s="1"/>
  <c r="I39" i="5"/>
  <c r="O38" i="5" l="1"/>
  <c r="P38" i="5" s="1"/>
  <c r="L39" i="5"/>
  <c r="M39" i="5" s="1"/>
  <c r="K40" i="5" s="1"/>
  <c r="F41" i="5"/>
  <c r="D43" i="5" s="1"/>
  <c r="I40" i="5"/>
  <c r="H41" i="5"/>
  <c r="J41" i="5" s="1"/>
  <c r="O39" i="5" l="1"/>
  <c r="P39" i="5" s="1"/>
  <c r="L40" i="5"/>
  <c r="M40" i="5" s="1"/>
  <c r="K41" i="5" s="1"/>
  <c r="F42" i="5"/>
  <c r="D44" i="5" s="1"/>
  <c r="I41" i="5"/>
  <c r="H42" i="5"/>
  <c r="J42" i="5" s="1"/>
  <c r="O40" i="5" l="1"/>
  <c r="P40" i="5" s="1"/>
  <c r="L41" i="5"/>
  <c r="M41" i="5" s="1"/>
  <c r="K42" i="5" s="1"/>
  <c r="F43" i="5"/>
  <c r="D45" i="5" s="1"/>
  <c r="H43" i="5"/>
  <c r="J43" i="5" s="1"/>
  <c r="I42" i="5"/>
  <c r="O41" i="5" l="1"/>
  <c r="P41" i="5" s="1"/>
  <c r="L42" i="5"/>
  <c r="M42" i="5" s="1"/>
  <c r="K43" i="5" s="1"/>
  <c r="F44" i="5"/>
  <c r="D46" i="5" s="1"/>
  <c r="H44" i="5"/>
  <c r="J44" i="5" s="1"/>
  <c r="I43" i="5"/>
  <c r="O42" i="5" l="1"/>
  <c r="P42" i="5" s="1"/>
  <c r="L43" i="5"/>
  <c r="M43" i="5" s="1"/>
  <c r="K44" i="5" s="1"/>
  <c r="F45" i="5"/>
  <c r="D47" i="5" s="1"/>
  <c r="I44" i="5"/>
  <c r="H45" i="5"/>
  <c r="J45" i="5" s="1"/>
  <c r="O43" i="5" l="1"/>
  <c r="P43" i="5" s="1"/>
  <c r="L44" i="5"/>
  <c r="M44" i="5" s="1"/>
  <c r="K45" i="5" s="1"/>
  <c r="F46" i="5"/>
  <c r="D48" i="5"/>
  <c r="I45" i="5"/>
  <c r="H46" i="5"/>
  <c r="J46" i="5" s="1"/>
  <c r="O44" i="5" l="1"/>
  <c r="P44" i="5" s="1"/>
  <c r="L45" i="5"/>
  <c r="M45" i="5" s="1"/>
  <c r="K46" i="5" s="1"/>
  <c r="F47" i="5"/>
  <c r="D49" i="5"/>
  <c r="H47" i="5"/>
  <c r="J47" i="5" s="1"/>
  <c r="I46" i="5"/>
  <c r="O45" i="5" l="1"/>
  <c r="P45" i="5" s="1"/>
  <c r="L46" i="5"/>
  <c r="M46" i="5" s="1"/>
  <c r="K47" i="5" s="1"/>
  <c r="F48" i="5"/>
  <c r="D50" i="5" s="1"/>
  <c r="H48" i="5"/>
  <c r="J48" i="5" s="1"/>
  <c r="I47" i="5"/>
  <c r="O46" i="5" l="1"/>
  <c r="P46" i="5" s="1"/>
  <c r="L47" i="5"/>
  <c r="M47" i="5" s="1"/>
  <c r="K48" i="5" s="1"/>
  <c r="F49" i="5"/>
  <c r="D51" i="5" s="1"/>
  <c r="I48" i="5"/>
  <c r="H49" i="5"/>
  <c r="J49" i="5" s="1"/>
  <c r="O47" i="5" l="1"/>
  <c r="P47" i="5" s="1"/>
  <c r="L48" i="5"/>
  <c r="M48" i="5" s="1"/>
  <c r="K49" i="5" s="1"/>
  <c r="F50" i="5"/>
  <c r="I49" i="5"/>
  <c r="H50" i="5"/>
  <c r="J50" i="5" s="1"/>
  <c r="O48" i="5" l="1"/>
  <c r="P48" i="5" s="1"/>
  <c r="L49" i="5"/>
  <c r="M49" i="5" s="1"/>
  <c r="K50" i="5" s="1"/>
  <c r="F51" i="5"/>
  <c r="H51" i="5"/>
  <c r="J51" i="5" s="1"/>
  <c r="I50" i="5"/>
  <c r="D52" i="5"/>
  <c r="D53" i="5" l="1"/>
  <c r="O49" i="5"/>
  <c r="P49" i="5" s="1"/>
  <c r="L50" i="5"/>
  <c r="M50" i="5" s="1"/>
  <c r="K51" i="5" s="1"/>
  <c r="H52" i="5"/>
  <c r="J52" i="5" s="1"/>
  <c r="I51" i="5"/>
  <c r="F52" i="5"/>
  <c r="O50" i="5" l="1"/>
  <c r="P50" i="5" s="1"/>
  <c r="L51" i="5"/>
  <c r="M51" i="5" s="1"/>
  <c r="K52" i="5" s="1"/>
  <c r="F53" i="5"/>
  <c r="D54" i="5"/>
  <c r="D55" i="5" s="1"/>
  <c r="I52" i="5"/>
  <c r="H53" i="5"/>
  <c r="J53" i="5" s="1"/>
  <c r="O51" i="5" l="1"/>
  <c r="P51" i="5" s="1"/>
  <c r="L52" i="5"/>
  <c r="M52" i="5" s="1"/>
  <c r="K53" i="5" s="1"/>
  <c r="I53" i="5"/>
  <c r="H54" i="5"/>
  <c r="J54" i="5" s="1"/>
  <c r="F54" i="5"/>
  <c r="O52" i="5" l="1"/>
  <c r="P52" i="5" s="1"/>
  <c r="L53" i="5"/>
  <c r="M53" i="5" s="1"/>
  <c r="K54" i="5" s="1"/>
  <c r="H55" i="5"/>
  <c r="J55" i="5" s="1"/>
  <c r="I54" i="5"/>
  <c r="F55" i="5"/>
  <c r="D56" i="5"/>
  <c r="D57" i="5" s="1"/>
  <c r="O53" i="5" l="1"/>
  <c r="P53" i="5" s="1"/>
  <c r="L54" i="5"/>
  <c r="M54" i="5" s="1"/>
  <c r="K55" i="5" s="1"/>
  <c r="H56" i="5"/>
  <c r="J56" i="5" s="1"/>
  <c r="I55" i="5"/>
  <c r="F56" i="5"/>
  <c r="O54" i="5" l="1"/>
  <c r="P54" i="5" s="1"/>
  <c r="L55" i="5"/>
  <c r="M55" i="5" s="1"/>
  <c r="K56" i="5" s="1"/>
  <c r="F57" i="5"/>
  <c r="D58" i="5"/>
  <c r="D59" i="5" s="1"/>
  <c r="I56" i="5"/>
  <c r="H57" i="5"/>
  <c r="J57" i="5" s="1"/>
  <c r="O55" i="5" l="1"/>
  <c r="P55" i="5" s="1"/>
  <c r="L56" i="5"/>
  <c r="M56" i="5" s="1"/>
  <c r="K57" i="5" s="1"/>
  <c r="I57" i="5"/>
  <c r="H58" i="5"/>
  <c r="J58" i="5" s="1"/>
  <c r="F58" i="5"/>
  <c r="D60" i="5" s="1"/>
  <c r="O56" i="5" l="1"/>
  <c r="P56" i="5" s="1"/>
  <c r="L57" i="5"/>
  <c r="M57" i="5" s="1"/>
  <c r="K58" i="5" s="1"/>
  <c r="F59" i="5"/>
  <c r="H59" i="5"/>
  <c r="J59" i="5" s="1"/>
  <c r="I58" i="5"/>
  <c r="O57" i="5" l="1"/>
  <c r="P57" i="5" s="1"/>
  <c r="L58" i="5"/>
  <c r="M58" i="5" s="1"/>
  <c r="K59" i="5" s="1"/>
  <c r="F60" i="5"/>
  <c r="H60" i="5"/>
  <c r="J60" i="5" s="1"/>
  <c r="I59" i="5"/>
  <c r="D61" i="5"/>
  <c r="O58" i="5" l="1"/>
  <c r="P58" i="5" s="1"/>
  <c r="L59" i="5"/>
  <c r="M59" i="5" s="1"/>
  <c r="K60" i="5" s="1"/>
  <c r="F61" i="5"/>
  <c r="D62" i="5"/>
  <c r="I60" i="5"/>
  <c r="H61" i="5"/>
  <c r="J61" i="5" s="1"/>
  <c r="O59" i="5" l="1"/>
  <c r="P59" i="5" s="1"/>
  <c r="L60" i="5"/>
  <c r="M60" i="5" s="1"/>
  <c r="K61" i="5" s="1"/>
  <c r="F62" i="5"/>
  <c r="D63" i="5"/>
  <c r="D64" i="5" s="1"/>
  <c r="I61" i="5"/>
  <c r="H62" i="5"/>
  <c r="J62" i="5" s="1"/>
  <c r="O60" i="5" l="1"/>
  <c r="P60" i="5" s="1"/>
  <c r="L61" i="5"/>
  <c r="M61" i="5" s="1"/>
  <c r="K62" i="5" s="1"/>
  <c r="H63" i="5"/>
  <c r="J63" i="5" s="1"/>
  <c r="I62" i="5"/>
  <c r="F63" i="5"/>
  <c r="D65" i="5" s="1"/>
  <c r="O61" i="5" l="1"/>
  <c r="P61" i="5" s="1"/>
  <c r="L62" i="5"/>
  <c r="M62" i="5" s="1"/>
  <c r="K63" i="5" s="1"/>
  <c r="F64" i="5"/>
  <c r="D66" i="5"/>
  <c r="H64" i="5"/>
  <c r="J64" i="5" s="1"/>
  <c r="I63" i="5"/>
  <c r="O62" i="5" l="1"/>
  <c r="P62" i="5" s="1"/>
  <c r="L63" i="5"/>
  <c r="M63" i="5" s="1"/>
  <c r="K64" i="5" s="1"/>
  <c r="F65" i="5"/>
  <c r="D67" i="5" s="1"/>
  <c r="I64" i="5"/>
  <c r="H65" i="5"/>
  <c r="J65" i="5" s="1"/>
  <c r="O63" i="5" l="1"/>
  <c r="P63" i="5" s="1"/>
  <c r="L64" i="5"/>
  <c r="M64" i="5" s="1"/>
  <c r="K65" i="5" s="1"/>
  <c r="F66" i="5"/>
  <c r="I65" i="5"/>
  <c r="H66" i="5"/>
  <c r="J66" i="5" s="1"/>
  <c r="O64" i="5" l="1"/>
  <c r="P64" i="5" s="1"/>
  <c r="L65" i="5"/>
  <c r="M65" i="5" s="1"/>
  <c r="K66" i="5" s="1"/>
  <c r="F67" i="5"/>
  <c r="H67" i="5"/>
  <c r="J67" i="5" s="1"/>
  <c r="I66" i="5"/>
  <c r="D68" i="5"/>
  <c r="D69" i="5" s="1"/>
  <c r="O65" i="5" l="1"/>
  <c r="P65" i="5" s="1"/>
  <c r="L66" i="5"/>
  <c r="M66" i="5" s="1"/>
  <c r="K67" i="5" s="1"/>
  <c r="F68" i="5"/>
  <c r="D70" i="5" s="1"/>
  <c r="H68" i="5"/>
  <c r="J68" i="5" s="1"/>
  <c r="I67" i="5"/>
  <c r="O66" i="5" l="1"/>
  <c r="P66" i="5" s="1"/>
  <c r="L67" i="5"/>
  <c r="M67" i="5" s="1"/>
  <c r="K68" i="5" s="1"/>
  <c r="I68" i="5"/>
  <c r="H69" i="5"/>
  <c r="J69" i="5" s="1"/>
  <c r="F69" i="5"/>
  <c r="O67" i="5" l="1"/>
  <c r="P67" i="5" s="1"/>
  <c r="L68" i="5"/>
  <c r="M68" i="5" s="1"/>
  <c r="K69" i="5" s="1"/>
  <c r="I69" i="5"/>
  <c r="H70" i="5"/>
  <c r="J70" i="5" s="1"/>
  <c r="F70" i="5"/>
  <c r="D71" i="5"/>
  <c r="O68" i="5" l="1"/>
  <c r="P68" i="5" s="1"/>
  <c r="L69" i="5"/>
  <c r="M69" i="5" s="1"/>
  <c r="K70" i="5" s="1"/>
  <c r="F71" i="5"/>
  <c r="D72" i="5"/>
  <c r="D73" i="5" s="1"/>
  <c r="H71" i="5"/>
  <c r="J71" i="5" s="1"/>
  <c r="I70" i="5"/>
  <c r="O69" i="5" l="1"/>
  <c r="P69" i="5" s="1"/>
  <c r="L70" i="5"/>
  <c r="M70" i="5" s="1"/>
  <c r="K71" i="5" s="1"/>
  <c r="H72" i="5"/>
  <c r="J72" i="5" s="1"/>
  <c r="I71" i="5"/>
  <c r="F72" i="5"/>
  <c r="O70" i="5" l="1"/>
  <c r="P70" i="5" s="1"/>
  <c r="L71" i="5"/>
  <c r="M71" i="5" s="1"/>
  <c r="K72" i="5" s="1"/>
  <c r="F73" i="5"/>
  <c r="I72" i="5"/>
  <c r="H73" i="5"/>
  <c r="J73" i="5" s="1"/>
  <c r="D74" i="5"/>
  <c r="D75" i="5" s="1"/>
  <c r="O71" i="5" l="1"/>
  <c r="P71" i="5" s="1"/>
  <c r="L72" i="5"/>
  <c r="M72" i="5" s="1"/>
  <c r="K73" i="5" s="1"/>
  <c r="I73" i="5"/>
  <c r="H74" i="5"/>
  <c r="J74" i="5" s="1"/>
  <c r="F74" i="5"/>
  <c r="D76" i="5" s="1"/>
  <c r="O72" i="5" l="1"/>
  <c r="P72" i="5" s="1"/>
  <c r="L73" i="5"/>
  <c r="M73" i="5" s="1"/>
  <c r="K74" i="5" s="1"/>
  <c r="H75" i="5"/>
  <c r="J75" i="5" s="1"/>
  <c r="I74" i="5"/>
  <c r="F75" i="5"/>
  <c r="D77" i="5" s="1"/>
  <c r="O73" i="5" l="1"/>
  <c r="P73" i="5" s="1"/>
  <c r="L74" i="5"/>
  <c r="M74" i="5" s="1"/>
  <c r="K75" i="5" s="1"/>
  <c r="F76" i="5"/>
  <c r="H76" i="5"/>
  <c r="J76" i="5" s="1"/>
  <c r="I75" i="5"/>
  <c r="D78" i="5"/>
  <c r="O74" i="5" l="1"/>
  <c r="P74" i="5" s="1"/>
  <c r="L75" i="5"/>
  <c r="M75" i="5" s="1"/>
  <c r="K76" i="5" s="1"/>
  <c r="I76" i="5"/>
  <c r="H77" i="5"/>
  <c r="J77" i="5" s="1"/>
  <c r="F77" i="5"/>
  <c r="D79" i="5" s="1"/>
  <c r="O75" i="5" l="1"/>
  <c r="P75" i="5" s="1"/>
  <c r="L76" i="5"/>
  <c r="M76" i="5" s="1"/>
  <c r="K77" i="5" s="1"/>
  <c r="F78" i="5"/>
  <c r="I77" i="5"/>
  <c r="H78" i="5"/>
  <c r="J78" i="5" s="1"/>
  <c r="O76" i="5" l="1"/>
  <c r="P76" i="5" s="1"/>
  <c r="L77" i="5"/>
  <c r="M77" i="5" s="1"/>
  <c r="K78" i="5" s="1"/>
  <c r="F79" i="5"/>
  <c r="H79" i="5"/>
  <c r="J79" i="5" s="1"/>
  <c r="I78" i="5"/>
  <c r="D80" i="5"/>
  <c r="D81" i="5" s="1"/>
  <c r="O77" i="5" l="1"/>
  <c r="P77" i="5" s="1"/>
  <c r="L78" i="5"/>
  <c r="M78" i="5" s="1"/>
  <c r="K79" i="5" s="1"/>
  <c r="H80" i="5"/>
  <c r="J80" i="5" s="1"/>
  <c r="I79" i="5"/>
  <c r="F80" i="5"/>
  <c r="D82" i="5" s="1"/>
  <c r="O78" i="5" l="1"/>
  <c r="P78" i="5" s="1"/>
  <c r="L79" i="5"/>
  <c r="M79" i="5" s="1"/>
  <c r="K80" i="5" s="1"/>
  <c r="F81" i="5"/>
  <c r="D83" i="5" s="1"/>
  <c r="I80" i="5"/>
  <c r="H81" i="5"/>
  <c r="J81" i="5" s="1"/>
  <c r="O79" i="5" l="1"/>
  <c r="P79" i="5" s="1"/>
  <c r="L80" i="5"/>
  <c r="M80" i="5" s="1"/>
  <c r="K81" i="5" s="1"/>
  <c r="F82" i="5"/>
  <c r="I81" i="5"/>
  <c r="H82" i="5"/>
  <c r="J82" i="5" s="1"/>
  <c r="D84" i="5"/>
  <c r="O80" i="5" l="1"/>
  <c r="P80" i="5" s="1"/>
  <c r="L81" i="5"/>
  <c r="M81" i="5" s="1"/>
  <c r="K82" i="5" s="1"/>
  <c r="F83" i="5"/>
  <c r="D85" i="5" s="1"/>
  <c r="H83" i="5"/>
  <c r="J83" i="5" s="1"/>
  <c r="I82" i="5"/>
  <c r="O81" i="5" l="1"/>
  <c r="P81" i="5" s="1"/>
  <c r="L82" i="5"/>
  <c r="M82" i="5" s="1"/>
  <c r="K83" i="5" s="1"/>
  <c r="F84" i="5"/>
  <c r="D86" i="5" s="1"/>
  <c r="H84" i="5"/>
  <c r="J84" i="5" s="1"/>
  <c r="I83" i="5"/>
  <c r="O82" i="5" l="1"/>
  <c r="P82" i="5" s="1"/>
  <c r="L83" i="5"/>
  <c r="M83" i="5" s="1"/>
  <c r="K84" i="5" s="1"/>
  <c r="I84" i="5"/>
  <c r="H85" i="5"/>
  <c r="J85" i="5" s="1"/>
  <c r="F85" i="5"/>
  <c r="O83" i="5" l="1"/>
  <c r="P83" i="5" s="1"/>
  <c r="L84" i="5"/>
  <c r="M84" i="5" s="1"/>
  <c r="K85" i="5" s="1"/>
  <c r="F86" i="5"/>
  <c r="I85" i="5"/>
  <c r="H86" i="5"/>
  <c r="J86" i="5" s="1"/>
  <c r="D87" i="5"/>
  <c r="O84" i="5" l="1"/>
  <c r="P84" i="5" s="1"/>
  <c r="L85" i="5"/>
  <c r="M85" i="5" s="1"/>
  <c r="K86" i="5" s="1"/>
  <c r="F87" i="5"/>
  <c r="D88" i="5"/>
  <c r="D89" i="5" s="1"/>
  <c r="H87" i="5"/>
  <c r="J87" i="5" s="1"/>
  <c r="I86" i="5"/>
  <c r="O85" i="5" l="1"/>
  <c r="P85" i="5" s="1"/>
  <c r="L86" i="5"/>
  <c r="M86" i="5" s="1"/>
  <c r="K87" i="5" s="1"/>
  <c r="H88" i="5"/>
  <c r="J88" i="5" s="1"/>
  <c r="I87" i="5"/>
  <c r="F88" i="5"/>
  <c r="D90" i="5" s="1"/>
  <c r="O86" i="5" l="1"/>
  <c r="P86" i="5" s="1"/>
  <c r="L87" i="5"/>
  <c r="M87" i="5" s="1"/>
  <c r="K88" i="5" s="1"/>
  <c r="I88" i="5"/>
  <c r="H89" i="5"/>
  <c r="J89" i="5" s="1"/>
  <c r="F89" i="5"/>
  <c r="O87" i="5" l="1"/>
  <c r="P87" i="5" s="1"/>
  <c r="L88" i="5"/>
  <c r="M88" i="5" s="1"/>
  <c r="K89" i="5" s="1"/>
  <c r="F90" i="5"/>
  <c r="I89" i="5"/>
  <c r="H90" i="5"/>
  <c r="J90" i="5" s="1"/>
  <c r="D91" i="5"/>
  <c r="D92" i="5" s="1"/>
  <c r="O88" i="5" l="1"/>
  <c r="P88" i="5" s="1"/>
  <c r="L89" i="5"/>
  <c r="M89" i="5" s="1"/>
  <c r="K90" i="5" s="1"/>
  <c r="F91" i="5"/>
  <c r="D93" i="5" s="1"/>
  <c r="H91" i="5"/>
  <c r="J91" i="5" s="1"/>
  <c r="I90" i="5"/>
  <c r="O89" i="5" l="1"/>
  <c r="P89" i="5" s="1"/>
  <c r="L90" i="5"/>
  <c r="M90" i="5" s="1"/>
  <c r="K91" i="5" s="1"/>
  <c r="F92" i="5"/>
  <c r="H92" i="5"/>
  <c r="J92" i="5" s="1"/>
  <c r="I91" i="5"/>
  <c r="O90" i="5" l="1"/>
  <c r="P90" i="5" s="1"/>
  <c r="L91" i="5"/>
  <c r="M91" i="5" s="1"/>
  <c r="K92" i="5" s="1"/>
  <c r="F93" i="5"/>
  <c r="D94" i="5"/>
  <c r="D95" i="5" s="1"/>
  <c r="I92" i="5"/>
  <c r="H93" i="5"/>
  <c r="J93" i="5" s="1"/>
  <c r="O91" i="5" l="1"/>
  <c r="P91" i="5" s="1"/>
  <c r="L92" i="5"/>
  <c r="M92" i="5" s="1"/>
  <c r="K93" i="5" s="1"/>
  <c r="I93" i="5"/>
  <c r="H94" i="5"/>
  <c r="J94" i="5" s="1"/>
  <c r="F94" i="5"/>
  <c r="D96" i="5" s="1"/>
  <c r="O92" i="5" l="1"/>
  <c r="P92" i="5" s="1"/>
  <c r="L93" i="5"/>
  <c r="M93" i="5" s="1"/>
  <c r="K94" i="5" s="1"/>
  <c r="F95" i="5"/>
  <c r="D97" i="5" s="1"/>
  <c r="H95" i="5"/>
  <c r="J95" i="5" s="1"/>
  <c r="I94" i="5"/>
  <c r="O93" i="5" l="1"/>
  <c r="P93" i="5" s="1"/>
  <c r="L94" i="5"/>
  <c r="M94" i="5" s="1"/>
  <c r="K95" i="5" s="1"/>
  <c r="H96" i="5"/>
  <c r="J96" i="5" s="1"/>
  <c r="I95" i="5"/>
  <c r="F96" i="5"/>
  <c r="O94" i="5" l="1"/>
  <c r="P94" i="5" s="1"/>
  <c r="L95" i="5"/>
  <c r="M95" i="5" s="1"/>
  <c r="K96" i="5" s="1"/>
  <c r="F97" i="5"/>
  <c r="I96" i="5"/>
  <c r="H97" i="5"/>
  <c r="J97" i="5" s="1"/>
  <c r="D98" i="5"/>
  <c r="D99" i="5" s="1"/>
  <c r="O95" i="5" l="1"/>
  <c r="P95" i="5" s="1"/>
  <c r="L96" i="5"/>
  <c r="M96" i="5" s="1"/>
  <c r="K97" i="5" s="1"/>
  <c r="I97" i="5"/>
  <c r="H98" i="5"/>
  <c r="J98" i="5" s="1"/>
  <c r="F98" i="5"/>
  <c r="D100" i="5" s="1"/>
  <c r="O96" i="5" l="1"/>
  <c r="P96" i="5" s="1"/>
  <c r="L97" i="5"/>
  <c r="M97" i="5" s="1"/>
  <c r="K98" i="5" s="1"/>
  <c r="H99" i="5"/>
  <c r="J99" i="5" s="1"/>
  <c r="I98" i="5"/>
  <c r="F99" i="5"/>
  <c r="O97" i="5" l="1"/>
  <c r="P97" i="5" s="1"/>
  <c r="L98" i="5"/>
  <c r="M98" i="5" s="1"/>
  <c r="K99" i="5" s="1"/>
  <c r="F100" i="5"/>
  <c r="D101" i="5"/>
  <c r="D102" i="5" s="1"/>
  <c r="H100" i="5"/>
  <c r="J100" i="5" s="1"/>
  <c r="I99" i="5"/>
  <c r="O98" i="5" l="1"/>
  <c r="P98" i="5" s="1"/>
  <c r="L99" i="5"/>
  <c r="M99" i="5" s="1"/>
  <c r="K100" i="5" s="1"/>
  <c r="F101" i="5"/>
  <c r="D103" i="5" s="1"/>
  <c r="I100" i="5"/>
  <c r="H101" i="5"/>
  <c r="J101" i="5" s="1"/>
  <c r="O99" i="5" l="1"/>
  <c r="P99" i="5" s="1"/>
  <c r="L100" i="5"/>
  <c r="M100" i="5" s="1"/>
  <c r="K101" i="5" s="1"/>
  <c r="F102" i="5"/>
  <c r="D104" i="5" s="1"/>
  <c r="I101" i="5"/>
  <c r="H102" i="5"/>
  <c r="J102" i="5" s="1"/>
  <c r="O100" i="5" l="1"/>
  <c r="P100" i="5" s="1"/>
  <c r="L101" i="5"/>
  <c r="M101" i="5" s="1"/>
  <c r="K102" i="5" s="1"/>
  <c r="F103" i="5"/>
  <c r="H103" i="5"/>
  <c r="J103" i="5" s="1"/>
  <c r="I102" i="5"/>
  <c r="O101" i="5" l="1"/>
  <c r="P101" i="5" s="1"/>
  <c r="L102" i="5"/>
  <c r="M102" i="5" s="1"/>
  <c r="K103" i="5" s="1"/>
  <c r="F104" i="5"/>
  <c r="H104" i="5"/>
  <c r="J104" i="5" s="1"/>
  <c r="I103" i="5"/>
  <c r="D105" i="5"/>
  <c r="D106" i="5" s="1"/>
  <c r="O102" i="5" l="1"/>
  <c r="P102" i="5" s="1"/>
  <c r="L103" i="5"/>
  <c r="M103" i="5" s="1"/>
  <c r="K104" i="5" s="1"/>
  <c r="I104" i="5"/>
  <c r="H105" i="5"/>
  <c r="J105" i="5" s="1"/>
  <c r="F105" i="5"/>
  <c r="D107" i="5" s="1"/>
  <c r="O103" i="5" l="1"/>
  <c r="P103" i="5" s="1"/>
  <c r="L104" i="5"/>
  <c r="M104" i="5" s="1"/>
  <c r="K105" i="5" s="1"/>
  <c r="F106" i="5"/>
  <c r="I105" i="5"/>
  <c r="H106" i="5"/>
  <c r="J106" i="5" s="1"/>
  <c r="O104" i="5" l="1"/>
  <c r="P104" i="5" s="1"/>
  <c r="L105" i="5"/>
  <c r="M105" i="5" s="1"/>
  <c r="K106" i="5" s="1"/>
  <c r="F107" i="5"/>
  <c r="H107" i="5"/>
  <c r="J107" i="5" s="1"/>
  <c r="I106" i="5"/>
  <c r="D108" i="5"/>
  <c r="D109" i="5" s="1"/>
  <c r="O105" i="5" l="1"/>
  <c r="P105" i="5" s="1"/>
  <c r="L106" i="5"/>
  <c r="M106" i="5" s="1"/>
  <c r="K107" i="5" s="1"/>
  <c r="F108" i="5"/>
  <c r="D110" i="5" s="1"/>
  <c r="H108" i="5"/>
  <c r="J108" i="5" s="1"/>
  <c r="I107" i="5"/>
  <c r="O106" i="5" l="1"/>
  <c r="P106" i="5" s="1"/>
  <c r="L107" i="5"/>
  <c r="M107" i="5" s="1"/>
  <c r="K108" i="5" s="1"/>
  <c r="I108" i="5"/>
  <c r="H109" i="5"/>
  <c r="J109" i="5" s="1"/>
  <c r="F109" i="5"/>
  <c r="D111" i="5" s="1"/>
  <c r="O107" i="5" l="1"/>
  <c r="P107" i="5" s="1"/>
  <c r="L108" i="5"/>
  <c r="M108" i="5" s="1"/>
  <c r="K109" i="5" s="1"/>
  <c r="F110" i="5"/>
  <c r="D112" i="5" s="1"/>
  <c r="I109" i="5"/>
  <c r="H110" i="5"/>
  <c r="J110" i="5" s="1"/>
  <c r="O108" i="5" l="1"/>
  <c r="P108" i="5" s="1"/>
  <c r="L109" i="5"/>
  <c r="M109" i="5" s="1"/>
  <c r="K110" i="5" s="1"/>
  <c r="F111" i="5"/>
  <c r="H111" i="5"/>
  <c r="J111" i="5" s="1"/>
  <c r="I110" i="5"/>
  <c r="D113" i="5"/>
  <c r="O109" i="5" l="1"/>
  <c r="P109" i="5" s="1"/>
  <c r="L110" i="5"/>
  <c r="M110" i="5" s="1"/>
  <c r="K111" i="5" s="1"/>
  <c r="F112" i="5"/>
  <c r="H112" i="5"/>
  <c r="J112" i="5" s="1"/>
  <c r="I111" i="5"/>
  <c r="O110" i="5" l="1"/>
  <c r="P110" i="5" s="1"/>
  <c r="L111" i="5"/>
  <c r="M111" i="5" s="1"/>
  <c r="K112" i="5" s="1"/>
  <c r="F113" i="5"/>
  <c r="D114" i="5"/>
  <c r="I112" i="5"/>
  <c r="H113" i="5"/>
  <c r="J113" i="5" s="1"/>
  <c r="O111" i="5" l="1"/>
  <c r="P111" i="5" s="1"/>
  <c r="L112" i="5"/>
  <c r="M112" i="5" s="1"/>
  <c r="K113" i="5" s="1"/>
  <c r="D115" i="5"/>
  <c r="I113" i="5"/>
  <c r="H114" i="5"/>
  <c r="J114" i="5" s="1"/>
  <c r="F114" i="5"/>
  <c r="O112" i="5" l="1"/>
  <c r="P112" i="5" s="1"/>
  <c r="L113" i="5"/>
  <c r="M113" i="5" s="1"/>
  <c r="K114" i="5" s="1"/>
  <c r="H115" i="5"/>
  <c r="J115" i="5" s="1"/>
  <c r="I114" i="5"/>
  <c r="F115" i="5"/>
  <c r="D116" i="5"/>
  <c r="D117" i="5" s="1"/>
  <c r="O113" i="5" l="1"/>
  <c r="P113" i="5" s="1"/>
  <c r="L114" i="5"/>
  <c r="M114" i="5" s="1"/>
  <c r="K115" i="5" s="1"/>
  <c r="F116" i="5"/>
  <c r="D118" i="5"/>
  <c r="H116" i="5"/>
  <c r="J116" i="5" s="1"/>
  <c r="I115" i="5"/>
  <c r="O114" i="5" l="1"/>
  <c r="P114" i="5" s="1"/>
  <c r="L115" i="5"/>
  <c r="M115" i="5" s="1"/>
  <c r="K116" i="5" s="1"/>
  <c r="D119" i="5"/>
  <c r="F117" i="5"/>
  <c r="I116" i="5"/>
  <c r="H117" i="5"/>
  <c r="J117" i="5" s="1"/>
  <c r="O115" i="5" l="1"/>
  <c r="P115" i="5" s="1"/>
  <c r="L116" i="5"/>
  <c r="M116" i="5" s="1"/>
  <c r="K117" i="5" s="1"/>
  <c r="F118" i="5"/>
  <c r="I117" i="5"/>
  <c r="H118" i="5"/>
  <c r="J118" i="5" s="1"/>
  <c r="O116" i="5" l="1"/>
  <c r="P116" i="5" s="1"/>
  <c r="L117" i="5"/>
  <c r="M117" i="5" s="1"/>
  <c r="K118" i="5" s="1"/>
  <c r="H119" i="5"/>
  <c r="J119" i="5" s="1"/>
  <c r="I118" i="5"/>
  <c r="F119" i="5"/>
  <c r="D120" i="5"/>
  <c r="D121" i="5" s="1"/>
  <c r="O117" i="5" l="1"/>
  <c r="P117" i="5" s="1"/>
  <c r="L118" i="5"/>
  <c r="M118" i="5" s="1"/>
  <c r="K119" i="5" s="1"/>
  <c r="F120" i="5"/>
  <c r="D122" i="5" s="1"/>
  <c r="H120" i="5"/>
  <c r="J120" i="5" s="1"/>
  <c r="I119" i="5"/>
  <c r="O118" i="5" l="1"/>
  <c r="P118" i="5" s="1"/>
  <c r="L119" i="5"/>
  <c r="M119" i="5" s="1"/>
  <c r="K120" i="5" s="1"/>
  <c r="F121" i="5"/>
  <c r="D123" i="5" s="1"/>
  <c r="I120" i="5"/>
  <c r="H121" i="5"/>
  <c r="J121" i="5" s="1"/>
  <c r="O119" i="5" l="1"/>
  <c r="P119" i="5" s="1"/>
  <c r="L120" i="5"/>
  <c r="M120" i="5" s="1"/>
  <c r="K121" i="5" s="1"/>
  <c r="F122" i="5"/>
  <c r="I121" i="5"/>
  <c r="H122" i="5"/>
  <c r="J122" i="5" s="1"/>
  <c r="O120" i="5" l="1"/>
  <c r="P120" i="5" s="1"/>
  <c r="L121" i="5"/>
  <c r="M121" i="5" s="1"/>
  <c r="K122" i="5" s="1"/>
  <c r="F123" i="5"/>
  <c r="D124" i="5"/>
  <c r="H123" i="5"/>
  <c r="J123" i="5" s="1"/>
  <c r="I122" i="5"/>
  <c r="O121" i="5" l="1"/>
  <c r="P121" i="5" s="1"/>
  <c r="L122" i="5"/>
  <c r="M122" i="5" s="1"/>
  <c r="K123" i="5" s="1"/>
  <c r="D125" i="5"/>
  <c r="F124" i="5"/>
  <c r="H124" i="5"/>
  <c r="J124" i="5" s="1"/>
  <c r="I123" i="5"/>
  <c r="O122" i="5" l="1"/>
  <c r="P122" i="5" s="1"/>
  <c r="L123" i="5"/>
  <c r="M123" i="5" s="1"/>
  <c r="K124" i="5" s="1"/>
  <c r="F125" i="5"/>
  <c r="I124" i="5"/>
  <c r="H125" i="5"/>
  <c r="J125" i="5" s="1"/>
  <c r="D126" i="5"/>
  <c r="O123" i="5" l="1"/>
  <c r="P123" i="5" s="1"/>
  <c r="L124" i="5"/>
  <c r="M124" i="5" s="1"/>
  <c r="K125" i="5" s="1"/>
  <c r="F126" i="5"/>
  <c r="D127" i="5"/>
  <c r="D128" i="5" s="1"/>
  <c r="I125" i="5"/>
  <c r="H126" i="5"/>
  <c r="J126" i="5" s="1"/>
  <c r="O124" i="5" l="1"/>
  <c r="P124" i="5" s="1"/>
  <c r="L125" i="5"/>
  <c r="M125" i="5" s="1"/>
  <c r="K126" i="5" s="1"/>
  <c r="H127" i="5"/>
  <c r="J127" i="5" s="1"/>
  <c r="I126" i="5"/>
  <c r="F127" i="5"/>
  <c r="D129" i="5" s="1"/>
  <c r="O125" i="5" l="1"/>
  <c r="P125" i="5" s="1"/>
  <c r="L126" i="5"/>
  <c r="M126" i="5" s="1"/>
  <c r="K127" i="5" s="1"/>
  <c r="F128" i="5"/>
  <c r="D130" i="5" s="1"/>
  <c r="H128" i="5"/>
  <c r="J128" i="5" s="1"/>
  <c r="I127" i="5"/>
  <c r="O126" i="5" l="1"/>
  <c r="P126" i="5" s="1"/>
  <c r="L127" i="5"/>
  <c r="M127" i="5" s="1"/>
  <c r="K128" i="5" s="1"/>
  <c r="F129" i="5"/>
  <c r="D131" i="5" s="1"/>
  <c r="I128" i="5"/>
  <c r="H129" i="5"/>
  <c r="J129" i="5" s="1"/>
  <c r="O127" i="5" l="1"/>
  <c r="P127" i="5" s="1"/>
  <c r="L128" i="5"/>
  <c r="M128" i="5" s="1"/>
  <c r="K129" i="5" s="1"/>
  <c r="F130" i="5"/>
  <c r="I129" i="5"/>
  <c r="H130" i="5"/>
  <c r="J130" i="5" s="1"/>
  <c r="O128" i="5" l="1"/>
  <c r="P128" i="5" s="1"/>
  <c r="L129" i="5"/>
  <c r="M129" i="5" s="1"/>
  <c r="K130" i="5" s="1"/>
  <c r="F131" i="5"/>
  <c r="D132" i="5"/>
  <c r="D133" i="5" s="1"/>
  <c r="H131" i="5"/>
  <c r="J131" i="5" s="1"/>
  <c r="I130" i="5"/>
  <c r="O129" i="5" l="1"/>
  <c r="P129" i="5" s="1"/>
  <c r="L130" i="5"/>
  <c r="M130" i="5" s="1"/>
  <c r="K131" i="5" s="1"/>
  <c r="H132" i="5"/>
  <c r="J132" i="5" s="1"/>
  <c r="I131" i="5"/>
  <c r="F132" i="5"/>
  <c r="D134" i="5" s="1"/>
  <c r="O130" i="5" l="1"/>
  <c r="P130" i="5" s="1"/>
  <c r="L131" i="5"/>
  <c r="M131" i="5" s="1"/>
  <c r="K132" i="5" s="1"/>
  <c r="F133" i="5"/>
  <c r="I132" i="5"/>
  <c r="H133" i="5"/>
  <c r="J133" i="5" s="1"/>
  <c r="O131" i="5" l="1"/>
  <c r="P131" i="5" s="1"/>
  <c r="L132" i="5"/>
  <c r="M132" i="5" s="1"/>
  <c r="K133" i="5" s="1"/>
  <c r="F134" i="5"/>
  <c r="I133" i="5"/>
  <c r="H134" i="5"/>
  <c r="J134" i="5" s="1"/>
  <c r="D135" i="5"/>
  <c r="D136" i="5" s="1"/>
  <c r="O132" i="5" l="1"/>
  <c r="P132" i="5" s="1"/>
  <c r="L133" i="5"/>
  <c r="M133" i="5" s="1"/>
  <c r="K134" i="5" s="1"/>
  <c r="F135" i="5"/>
  <c r="H135" i="5"/>
  <c r="J135" i="5" s="1"/>
  <c r="I134" i="5"/>
  <c r="O133" i="5" l="1"/>
  <c r="P133" i="5" s="1"/>
  <c r="L134" i="5"/>
  <c r="M134" i="5" s="1"/>
  <c r="K135" i="5" s="1"/>
  <c r="F136" i="5"/>
  <c r="H136" i="5"/>
  <c r="J136" i="5" s="1"/>
  <c r="I135" i="5"/>
  <c r="D137" i="5"/>
  <c r="D138" i="5" s="1"/>
  <c r="O134" i="5" l="1"/>
  <c r="P134" i="5" s="1"/>
  <c r="L135" i="5"/>
  <c r="M135" i="5" s="1"/>
  <c r="K136" i="5" s="1"/>
  <c r="I136" i="5"/>
  <c r="H137" i="5"/>
  <c r="J137" i="5" s="1"/>
  <c r="F137" i="5"/>
  <c r="D139" i="5" s="1"/>
  <c r="O135" i="5" l="1"/>
  <c r="P135" i="5" s="1"/>
  <c r="L136" i="5"/>
  <c r="M136" i="5" s="1"/>
  <c r="K137" i="5" s="1"/>
  <c r="F138" i="5"/>
  <c r="I137" i="5"/>
  <c r="H138" i="5"/>
  <c r="J138" i="5" s="1"/>
  <c r="O136" i="5" l="1"/>
  <c r="P136" i="5" s="1"/>
  <c r="L137" i="5"/>
  <c r="M137" i="5" s="1"/>
  <c r="K138" i="5" s="1"/>
  <c r="F139" i="5"/>
  <c r="D140" i="5"/>
  <c r="D141" i="5" s="1"/>
  <c r="H139" i="5"/>
  <c r="J139" i="5" s="1"/>
  <c r="I138" i="5"/>
  <c r="O137" i="5" l="1"/>
  <c r="P137" i="5" s="1"/>
  <c r="L138" i="5"/>
  <c r="M138" i="5" s="1"/>
  <c r="K139" i="5" s="1"/>
  <c r="H140" i="5"/>
  <c r="J140" i="5" s="1"/>
  <c r="I139" i="5"/>
  <c r="F140" i="5"/>
  <c r="D142" i="5" s="1"/>
  <c r="O138" i="5" l="1"/>
  <c r="P138" i="5" s="1"/>
  <c r="L139" i="5"/>
  <c r="M139" i="5" s="1"/>
  <c r="K140" i="5" s="1"/>
  <c r="F141" i="5"/>
  <c r="D143" i="5" s="1"/>
  <c r="I140" i="5"/>
  <c r="H141" i="5"/>
  <c r="J141" i="5" s="1"/>
  <c r="O139" i="5" l="1"/>
  <c r="P139" i="5" s="1"/>
  <c r="L140" i="5"/>
  <c r="M140" i="5" s="1"/>
  <c r="K141" i="5" s="1"/>
  <c r="F142" i="5"/>
  <c r="I141" i="5"/>
  <c r="H142" i="5"/>
  <c r="J142" i="5" s="1"/>
  <c r="O140" i="5" l="1"/>
  <c r="P140" i="5" s="1"/>
  <c r="L141" i="5"/>
  <c r="M141" i="5" s="1"/>
  <c r="K142" i="5" s="1"/>
  <c r="F143" i="5"/>
  <c r="D144" i="5"/>
  <c r="D145" i="5" s="1"/>
  <c r="H143" i="5"/>
  <c r="J143" i="5" s="1"/>
  <c r="I142" i="5"/>
  <c r="O141" i="5" l="1"/>
  <c r="P141" i="5" s="1"/>
  <c r="L142" i="5"/>
  <c r="M142" i="5" s="1"/>
  <c r="K143" i="5" s="1"/>
  <c r="H144" i="5"/>
  <c r="J144" i="5" s="1"/>
  <c r="I143" i="5"/>
  <c r="F144" i="5"/>
  <c r="O142" i="5" l="1"/>
  <c r="P142" i="5" s="1"/>
  <c r="L143" i="5"/>
  <c r="M143" i="5" s="1"/>
  <c r="K144" i="5" s="1"/>
  <c r="F145" i="5"/>
  <c r="D146" i="5"/>
  <c r="D147" i="5" s="1"/>
  <c r="I144" i="5"/>
  <c r="H145" i="5"/>
  <c r="J145" i="5" s="1"/>
  <c r="O143" i="5" l="1"/>
  <c r="P143" i="5" s="1"/>
  <c r="L144" i="5"/>
  <c r="M144" i="5" s="1"/>
  <c r="K145" i="5" s="1"/>
  <c r="I145" i="5"/>
  <c r="H146" i="5"/>
  <c r="J146" i="5" s="1"/>
  <c r="F146" i="5"/>
  <c r="O144" i="5" l="1"/>
  <c r="P144" i="5" s="1"/>
  <c r="L145" i="5"/>
  <c r="M145" i="5" s="1"/>
  <c r="K146" i="5" s="1"/>
  <c r="F147" i="5"/>
  <c r="H147" i="5"/>
  <c r="J147" i="5" s="1"/>
  <c r="I146" i="5"/>
  <c r="D148" i="5"/>
  <c r="D149" i="5" s="1"/>
  <c r="O145" i="5" l="1"/>
  <c r="P145" i="5" s="1"/>
  <c r="L146" i="5"/>
  <c r="M146" i="5" s="1"/>
  <c r="K147" i="5" s="1"/>
  <c r="H148" i="5"/>
  <c r="J148" i="5" s="1"/>
  <c r="I147" i="5"/>
  <c r="F148" i="5"/>
  <c r="O146" i="5" l="1"/>
  <c r="P146" i="5" s="1"/>
  <c r="L147" i="5"/>
  <c r="M147" i="5" s="1"/>
  <c r="K148" i="5" s="1"/>
  <c r="F149" i="5"/>
  <c r="D150" i="5"/>
  <c r="D151" i="5" s="1"/>
  <c r="I148" i="5"/>
  <c r="H149" i="5"/>
  <c r="J149" i="5" s="1"/>
  <c r="O147" i="5" l="1"/>
  <c r="P147" i="5" s="1"/>
  <c r="L148" i="5"/>
  <c r="M148" i="5" s="1"/>
  <c r="K149" i="5" s="1"/>
  <c r="I149" i="5"/>
  <c r="H150" i="5"/>
  <c r="J150" i="5" s="1"/>
  <c r="F150" i="5"/>
  <c r="O148" i="5" l="1"/>
  <c r="P148" i="5" s="1"/>
  <c r="L149" i="5"/>
  <c r="M149" i="5" s="1"/>
  <c r="K150" i="5" s="1"/>
  <c r="H151" i="5"/>
  <c r="J151" i="5" s="1"/>
  <c r="I150" i="5"/>
  <c r="F151" i="5"/>
  <c r="D152" i="5"/>
  <c r="D153" i="5" s="1"/>
  <c r="O149" i="5" l="1"/>
  <c r="P149" i="5" s="1"/>
  <c r="L150" i="5"/>
  <c r="M150" i="5" s="1"/>
  <c r="K151" i="5" s="1"/>
  <c r="F152" i="5"/>
  <c r="D154" i="5" s="1"/>
  <c r="H152" i="5"/>
  <c r="J152" i="5" s="1"/>
  <c r="I151" i="5"/>
  <c r="O150" i="5" l="1"/>
  <c r="P150" i="5" s="1"/>
  <c r="L151" i="5"/>
  <c r="M151" i="5" s="1"/>
  <c r="K152" i="5" s="1"/>
  <c r="F153" i="5"/>
  <c r="D155" i="5" s="1"/>
  <c r="I152" i="5"/>
  <c r="H153" i="5"/>
  <c r="J153" i="5" s="1"/>
  <c r="O151" i="5" l="1"/>
  <c r="P151" i="5" s="1"/>
  <c r="L152" i="5"/>
  <c r="M152" i="5" s="1"/>
  <c r="K153" i="5" s="1"/>
  <c r="F154" i="5"/>
  <c r="I153" i="5"/>
  <c r="H154" i="5"/>
  <c r="J154" i="5" s="1"/>
  <c r="O152" i="5" l="1"/>
  <c r="P152" i="5" s="1"/>
  <c r="L153" i="5"/>
  <c r="M153" i="5" s="1"/>
  <c r="K154" i="5" s="1"/>
  <c r="F155" i="5"/>
  <c r="H155" i="5"/>
  <c r="J155" i="5" s="1"/>
  <c r="I154" i="5"/>
  <c r="D156" i="5"/>
  <c r="D157" i="5" s="1"/>
  <c r="O153" i="5" l="1"/>
  <c r="P153" i="5" s="1"/>
  <c r="L154" i="5"/>
  <c r="M154" i="5" s="1"/>
  <c r="K155" i="5" s="1"/>
  <c r="H156" i="5"/>
  <c r="J156" i="5" s="1"/>
  <c r="I155" i="5"/>
  <c r="F156" i="5"/>
  <c r="D158" i="5" s="1"/>
  <c r="O154" i="5" l="1"/>
  <c r="P154" i="5" s="1"/>
  <c r="L155" i="5"/>
  <c r="M155" i="5" s="1"/>
  <c r="K156" i="5" s="1"/>
  <c r="F157" i="5"/>
  <c r="I156" i="5"/>
  <c r="H157" i="5"/>
  <c r="J157" i="5" s="1"/>
  <c r="O155" i="5" l="1"/>
  <c r="P155" i="5" s="1"/>
  <c r="L156" i="5"/>
  <c r="M156" i="5" s="1"/>
  <c r="K157" i="5" s="1"/>
  <c r="F158" i="5"/>
  <c r="D159" i="5"/>
  <c r="D160" i="5" s="1"/>
  <c r="I157" i="5"/>
  <c r="H158" i="5"/>
  <c r="J158" i="5" s="1"/>
  <c r="O156" i="5" l="1"/>
  <c r="P156" i="5" s="1"/>
  <c r="L157" i="5"/>
  <c r="M157" i="5" s="1"/>
  <c r="K158" i="5" s="1"/>
  <c r="F159" i="5"/>
  <c r="D161" i="5" s="1"/>
  <c r="H159" i="5"/>
  <c r="J159" i="5" s="1"/>
  <c r="I158" i="5"/>
  <c r="O157" i="5" l="1"/>
  <c r="P157" i="5" s="1"/>
  <c r="L158" i="5"/>
  <c r="M158" i="5" s="1"/>
  <c r="K159" i="5" s="1"/>
  <c r="F160" i="5"/>
  <c r="H160" i="5"/>
  <c r="J160" i="5" s="1"/>
  <c r="I159" i="5"/>
  <c r="O158" i="5" l="1"/>
  <c r="P158" i="5" s="1"/>
  <c r="L159" i="5"/>
  <c r="M159" i="5" s="1"/>
  <c r="K160" i="5" s="1"/>
  <c r="F161" i="5"/>
  <c r="I160" i="5"/>
  <c r="H161" i="5"/>
  <c r="J161" i="5" s="1"/>
  <c r="D162" i="5"/>
  <c r="D163" i="5" s="1"/>
  <c r="O159" i="5" l="1"/>
  <c r="P159" i="5" s="1"/>
  <c r="L160" i="5"/>
  <c r="M160" i="5" s="1"/>
  <c r="K161" i="5" s="1"/>
  <c r="I161" i="5"/>
  <c r="H162" i="5"/>
  <c r="J162" i="5" s="1"/>
  <c r="F162" i="5"/>
  <c r="O160" i="5" l="1"/>
  <c r="P160" i="5" s="1"/>
  <c r="L161" i="5"/>
  <c r="M161" i="5" s="1"/>
  <c r="K162" i="5" s="1"/>
  <c r="F163" i="5"/>
  <c r="H163" i="5"/>
  <c r="J163" i="5" s="1"/>
  <c r="I162" i="5"/>
  <c r="D164" i="5"/>
  <c r="D165" i="5" s="1"/>
  <c r="O161" i="5" l="1"/>
  <c r="P161" i="5" s="1"/>
  <c r="L162" i="5"/>
  <c r="M162" i="5" s="1"/>
  <c r="K163" i="5" s="1"/>
  <c r="H164" i="5"/>
  <c r="J164" i="5" s="1"/>
  <c r="I163" i="5"/>
  <c r="F164" i="5"/>
  <c r="O162" i="5" l="1"/>
  <c r="P162" i="5" s="1"/>
  <c r="L163" i="5"/>
  <c r="M163" i="5" s="1"/>
  <c r="K164" i="5" s="1"/>
  <c r="I164" i="5"/>
  <c r="H165" i="5"/>
  <c r="J165" i="5" s="1"/>
  <c r="F165" i="5"/>
  <c r="D166" i="5"/>
  <c r="D167" i="5" s="1"/>
  <c r="O163" i="5" l="1"/>
  <c r="P163" i="5" s="1"/>
  <c r="L164" i="5"/>
  <c r="M164" i="5" s="1"/>
  <c r="K165" i="5" s="1"/>
  <c r="F166" i="5"/>
  <c r="I165" i="5"/>
  <c r="H166" i="5"/>
  <c r="J166" i="5" s="1"/>
  <c r="D168" i="5"/>
  <c r="O164" i="5" l="1"/>
  <c r="P164" i="5" s="1"/>
  <c r="L165" i="5"/>
  <c r="M165" i="5" s="1"/>
  <c r="K166" i="5" s="1"/>
  <c r="F167" i="5"/>
  <c r="H167" i="5"/>
  <c r="J167" i="5" s="1"/>
  <c r="I166" i="5"/>
  <c r="O165" i="5" l="1"/>
  <c r="P165" i="5" s="1"/>
  <c r="L166" i="5"/>
  <c r="M166" i="5" s="1"/>
  <c r="K167" i="5" s="1"/>
  <c r="F168" i="5"/>
  <c r="H168" i="5"/>
  <c r="J168" i="5" s="1"/>
  <c r="I167" i="5"/>
  <c r="D169" i="5"/>
  <c r="D170" i="5" s="1"/>
  <c r="O166" i="5" l="1"/>
  <c r="P166" i="5" s="1"/>
  <c r="L167" i="5"/>
  <c r="M167" i="5" s="1"/>
  <c r="K168" i="5" s="1"/>
  <c r="I168" i="5"/>
  <c r="H169" i="5"/>
  <c r="J169" i="5" s="1"/>
  <c r="F169" i="5"/>
  <c r="D171" i="5" s="1"/>
  <c r="O167" i="5" l="1"/>
  <c r="P167" i="5" s="1"/>
  <c r="L168" i="5"/>
  <c r="M168" i="5" s="1"/>
  <c r="K169" i="5" s="1"/>
  <c r="F170" i="5"/>
  <c r="I169" i="5"/>
  <c r="H170" i="5"/>
  <c r="J170" i="5" s="1"/>
  <c r="O168" i="5" l="1"/>
  <c r="P168" i="5" s="1"/>
  <c r="L169" i="5"/>
  <c r="M169" i="5" s="1"/>
  <c r="K170" i="5" s="1"/>
  <c r="F171" i="5"/>
  <c r="H171" i="5"/>
  <c r="J171" i="5" s="1"/>
  <c r="I170" i="5"/>
  <c r="D172" i="5"/>
  <c r="D173" i="5" s="1"/>
  <c r="O169" i="5" l="1"/>
  <c r="P169" i="5" s="1"/>
  <c r="L170" i="5"/>
  <c r="M170" i="5" s="1"/>
  <c r="K171" i="5" s="1"/>
  <c r="H172" i="5"/>
  <c r="J172" i="5" s="1"/>
  <c r="I171" i="5"/>
  <c r="F172" i="5"/>
  <c r="D174" i="5" s="1"/>
  <c r="O170" i="5" l="1"/>
  <c r="P170" i="5" s="1"/>
  <c r="L171" i="5"/>
  <c r="M171" i="5" s="1"/>
  <c r="K172" i="5" s="1"/>
  <c r="F173" i="5"/>
  <c r="D175" i="5" s="1"/>
  <c r="I172" i="5"/>
  <c r="H173" i="5"/>
  <c r="J173" i="5" s="1"/>
  <c r="O171" i="5" l="1"/>
  <c r="P171" i="5" s="1"/>
  <c r="L172" i="5"/>
  <c r="M172" i="5" s="1"/>
  <c r="K173" i="5" s="1"/>
  <c r="F174" i="5"/>
  <c r="I173" i="5"/>
  <c r="H174" i="5"/>
  <c r="J174" i="5" s="1"/>
  <c r="O172" i="5" l="1"/>
  <c r="P172" i="5" s="1"/>
  <c r="L173" i="5"/>
  <c r="M173" i="5" s="1"/>
  <c r="K174" i="5" s="1"/>
  <c r="F175" i="5"/>
  <c r="H175" i="5"/>
  <c r="J175" i="5" s="1"/>
  <c r="I174" i="5"/>
  <c r="D176" i="5"/>
  <c r="D177" i="5" s="1"/>
  <c r="O173" i="5" l="1"/>
  <c r="P173" i="5" s="1"/>
  <c r="L174" i="5"/>
  <c r="M174" i="5" s="1"/>
  <c r="K175" i="5" s="1"/>
  <c r="H176" i="5"/>
  <c r="J176" i="5" s="1"/>
  <c r="I175" i="5"/>
  <c r="F176" i="5"/>
  <c r="O174" i="5" l="1"/>
  <c r="P174" i="5" s="1"/>
  <c r="L175" i="5"/>
  <c r="M175" i="5" s="1"/>
  <c r="K176" i="5" s="1"/>
  <c r="F177" i="5"/>
  <c r="I176" i="5"/>
  <c r="H177" i="5"/>
  <c r="J177" i="5" s="1"/>
  <c r="D178" i="5"/>
  <c r="D179" i="5" s="1"/>
  <c r="O175" i="5" l="1"/>
  <c r="P175" i="5" s="1"/>
  <c r="L176" i="5"/>
  <c r="M176" i="5" s="1"/>
  <c r="K177" i="5" s="1"/>
  <c r="I177" i="5"/>
  <c r="H178" i="5"/>
  <c r="J178" i="5" s="1"/>
  <c r="F178" i="5"/>
  <c r="D180" i="5" s="1"/>
  <c r="O176" i="5" l="1"/>
  <c r="P176" i="5" s="1"/>
  <c r="L177" i="5"/>
  <c r="M177" i="5" s="1"/>
  <c r="K178" i="5" s="1"/>
  <c r="F179" i="5"/>
  <c r="D181" i="5" s="1"/>
  <c r="H179" i="5"/>
  <c r="J179" i="5" s="1"/>
  <c r="I178" i="5"/>
  <c r="O177" i="5" l="1"/>
  <c r="P177" i="5" s="1"/>
  <c r="L178" i="5"/>
  <c r="M178" i="5" s="1"/>
  <c r="K179" i="5" s="1"/>
  <c r="H180" i="5"/>
  <c r="J180" i="5" s="1"/>
  <c r="I179" i="5"/>
  <c r="F180" i="5"/>
  <c r="O178" i="5" l="1"/>
  <c r="P178" i="5" s="1"/>
  <c r="L179" i="5"/>
  <c r="M179" i="5" s="1"/>
  <c r="K180" i="5" s="1"/>
  <c r="F181" i="5"/>
  <c r="I180" i="5"/>
  <c r="H181" i="5"/>
  <c r="J181" i="5" s="1"/>
  <c r="D182" i="5"/>
  <c r="D183" i="5" s="1"/>
  <c r="O179" i="5" l="1"/>
  <c r="P179" i="5" s="1"/>
  <c r="L180" i="5"/>
  <c r="M180" i="5" s="1"/>
  <c r="K181" i="5" s="1"/>
  <c r="I181" i="5"/>
  <c r="H182" i="5"/>
  <c r="J182" i="5" s="1"/>
  <c r="F182" i="5"/>
  <c r="D184" i="5" s="1"/>
  <c r="O180" i="5" l="1"/>
  <c r="P180" i="5" s="1"/>
  <c r="L181" i="5"/>
  <c r="M181" i="5" s="1"/>
  <c r="K182" i="5" s="1"/>
  <c r="H183" i="5"/>
  <c r="J183" i="5" s="1"/>
  <c r="I182" i="5"/>
  <c r="F183" i="5"/>
  <c r="O181" i="5" l="1"/>
  <c r="P181" i="5" s="1"/>
  <c r="L182" i="5"/>
  <c r="M182" i="5" s="1"/>
  <c r="K183" i="5" s="1"/>
  <c r="F184" i="5"/>
  <c r="H184" i="5"/>
  <c r="J184" i="5" s="1"/>
  <c r="I183" i="5"/>
  <c r="D185" i="5"/>
  <c r="O182" i="5" l="1"/>
  <c r="P182" i="5" s="1"/>
  <c r="L183" i="5"/>
  <c r="M183" i="5" s="1"/>
  <c r="K184" i="5" s="1"/>
  <c r="F185" i="5"/>
  <c r="D186" i="5"/>
  <c r="I184" i="5"/>
  <c r="H185" i="5"/>
  <c r="J185" i="5" s="1"/>
  <c r="D187" i="5" l="1"/>
  <c r="O183" i="5"/>
  <c r="P183" i="5" s="1"/>
  <c r="L184" i="5"/>
  <c r="M184" i="5" s="1"/>
  <c r="K185" i="5" s="1"/>
  <c r="I185" i="5"/>
  <c r="H186" i="5"/>
  <c r="J186" i="5" s="1"/>
  <c r="F186" i="5"/>
  <c r="O184" i="5" l="1"/>
  <c r="P184" i="5" s="1"/>
  <c r="L185" i="5"/>
  <c r="M185" i="5" s="1"/>
  <c r="K186" i="5" s="1"/>
  <c r="H187" i="5"/>
  <c r="J187" i="5" s="1"/>
  <c r="I186" i="5"/>
  <c r="F187" i="5"/>
  <c r="D188" i="5"/>
  <c r="D189" i="5" s="1"/>
  <c r="O185" i="5" l="1"/>
  <c r="P185" i="5" s="1"/>
  <c r="L186" i="5"/>
  <c r="M186" i="5" s="1"/>
  <c r="K187" i="5" s="1"/>
  <c r="H188" i="5"/>
  <c r="J188" i="5" s="1"/>
  <c r="I187" i="5"/>
  <c r="F188" i="5"/>
  <c r="O186" i="5" l="1"/>
  <c r="P186" i="5" s="1"/>
  <c r="L187" i="5"/>
  <c r="M187" i="5" s="1"/>
  <c r="K188" i="5" s="1"/>
  <c r="F189" i="5"/>
  <c r="D190" i="5"/>
  <c r="D191" i="5" s="1"/>
  <c r="I188" i="5"/>
  <c r="H189" i="5"/>
  <c r="J189" i="5" s="1"/>
  <c r="O187" i="5" l="1"/>
  <c r="P187" i="5" s="1"/>
  <c r="L188" i="5"/>
  <c r="M188" i="5" s="1"/>
  <c r="K189" i="5" s="1"/>
  <c r="I189" i="5"/>
  <c r="H190" i="5"/>
  <c r="J190" i="5" s="1"/>
  <c r="F190" i="5"/>
  <c r="D192" i="5" s="1"/>
  <c r="O188" i="5" l="1"/>
  <c r="P188" i="5" s="1"/>
  <c r="L189" i="5"/>
  <c r="M189" i="5" s="1"/>
  <c r="K190" i="5" s="1"/>
  <c r="F191" i="5"/>
  <c r="H191" i="5"/>
  <c r="J191" i="5" s="1"/>
  <c r="I190" i="5"/>
  <c r="O189" i="5" l="1"/>
  <c r="P189" i="5" s="1"/>
  <c r="L190" i="5"/>
  <c r="M190" i="5" s="1"/>
  <c r="K191" i="5" s="1"/>
  <c r="F192" i="5"/>
  <c r="H192" i="5"/>
  <c r="J192" i="5" s="1"/>
  <c r="I191" i="5"/>
  <c r="D193" i="5"/>
  <c r="O190" i="5" l="1"/>
  <c r="P190" i="5" s="1"/>
  <c r="L191" i="5"/>
  <c r="M191" i="5" s="1"/>
  <c r="K192" i="5" s="1"/>
  <c r="D194" i="5"/>
  <c r="I192" i="5"/>
  <c r="H193" i="5"/>
  <c r="J193" i="5" s="1"/>
  <c r="F193" i="5"/>
  <c r="O191" i="5" l="1"/>
  <c r="P191" i="5" s="1"/>
  <c r="L192" i="5"/>
  <c r="M192" i="5" s="1"/>
  <c r="K193" i="5" s="1"/>
  <c r="D195" i="5"/>
  <c r="F194" i="5"/>
  <c r="I193" i="5"/>
  <c r="H194" i="5"/>
  <c r="J194" i="5" s="1"/>
  <c r="O192" i="5" l="1"/>
  <c r="P192" i="5" s="1"/>
  <c r="L193" i="5"/>
  <c r="M193" i="5" s="1"/>
  <c r="K194" i="5" s="1"/>
  <c r="F195" i="5"/>
  <c r="H195" i="5"/>
  <c r="J195" i="5" s="1"/>
  <c r="I194" i="5"/>
  <c r="D196" i="5"/>
  <c r="O193" i="5" l="1"/>
  <c r="P193" i="5" s="1"/>
  <c r="L194" i="5"/>
  <c r="M194" i="5" s="1"/>
  <c r="K195" i="5" s="1"/>
  <c r="F196" i="5"/>
  <c r="D197" i="5"/>
  <c r="D198" i="5" s="1"/>
  <c r="H196" i="5"/>
  <c r="J196" i="5" s="1"/>
  <c r="I195" i="5"/>
  <c r="O194" i="5" l="1"/>
  <c r="P194" i="5" s="1"/>
  <c r="L195" i="5"/>
  <c r="M195" i="5" s="1"/>
  <c r="K196" i="5" s="1"/>
  <c r="I196" i="5"/>
  <c r="H197" i="5"/>
  <c r="J197" i="5" s="1"/>
  <c r="F197" i="5"/>
  <c r="O195" i="5" l="1"/>
  <c r="P195" i="5" s="1"/>
  <c r="L196" i="5"/>
  <c r="M196" i="5" s="1"/>
  <c r="K197" i="5" s="1"/>
  <c r="F198" i="5"/>
  <c r="I197" i="5"/>
  <c r="H198" i="5"/>
  <c r="J198" i="5" s="1"/>
  <c r="D199" i="5"/>
  <c r="D200" i="5" s="1"/>
  <c r="H199" i="5" l="1"/>
  <c r="J199" i="5" s="1"/>
  <c r="I198" i="5"/>
  <c r="O196" i="5"/>
  <c r="P196" i="5" s="1"/>
  <c r="F199" i="5"/>
  <c r="D201" i="5" s="1"/>
  <c r="L197" i="5"/>
  <c r="M197" i="5" s="1"/>
  <c r="K198" i="5" s="1"/>
  <c r="O197" i="5" l="1"/>
  <c r="P197" i="5" s="1"/>
  <c r="L198" i="5"/>
  <c r="M198" i="5" s="1"/>
  <c r="K199" i="5" s="1"/>
  <c r="F200" i="5"/>
  <c r="H200" i="5"/>
  <c r="J200" i="5" s="1"/>
  <c r="I199" i="5"/>
  <c r="O198" i="5" l="1"/>
  <c r="P198" i="5" s="1"/>
  <c r="L199" i="5"/>
  <c r="M199" i="5" s="1"/>
  <c r="K200" i="5" s="1"/>
  <c r="F201" i="5"/>
  <c r="I200" i="5"/>
  <c r="H201" i="5"/>
  <c r="J201" i="5" s="1"/>
  <c r="D202" i="5"/>
  <c r="D203" i="5" s="1"/>
  <c r="O199" i="5" l="1"/>
  <c r="P199" i="5" s="1"/>
  <c r="L200" i="5"/>
  <c r="M200" i="5" s="1"/>
  <c r="K201" i="5" s="1"/>
  <c r="F202" i="5"/>
  <c r="I201" i="5"/>
  <c r="H202" i="5"/>
  <c r="J202" i="5" s="1"/>
  <c r="O200" i="5" l="1"/>
  <c r="P200" i="5" s="1"/>
  <c r="L201" i="5"/>
  <c r="M201" i="5" s="1"/>
  <c r="K202" i="5" s="1"/>
  <c r="F203" i="5"/>
  <c r="D204" i="5"/>
  <c r="D205" i="5" s="1"/>
  <c r="H203" i="5"/>
  <c r="J203" i="5" s="1"/>
  <c r="I202" i="5"/>
  <c r="O201" i="5" l="1"/>
  <c r="P201" i="5" s="1"/>
  <c r="L202" i="5"/>
  <c r="M202" i="5" s="1"/>
  <c r="K203" i="5" s="1"/>
  <c r="H204" i="5"/>
  <c r="J204" i="5" s="1"/>
  <c r="I203" i="5"/>
  <c r="F204" i="5"/>
  <c r="O202" i="5" l="1"/>
  <c r="P202" i="5" s="1"/>
  <c r="L203" i="5"/>
  <c r="M203" i="5" s="1"/>
  <c r="K204" i="5" s="1"/>
  <c r="F205" i="5"/>
  <c r="I204" i="5"/>
  <c r="H205" i="5"/>
  <c r="J205" i="5" s="1"/>
  <c r="D206" i="5"/>
  <c r="D207" i="5" s="1"/>
  <c r="O203" i="5" l="1"/>
  <c r="P203" i="5" s="1"/>
  <c r="L204" i="5"/>
  <c r="M204" i="5" s="1"/>
  <c r="K205" i="5" s="1"/>
  <c r="F206" i="5"/>
  <c r="I205" i="5"/>
  <c r="H206" i="5"/>
  <c r="J206" i="5" s="1"/>
  <c r="O204" i="5" l="1"/>
  <c r="P204" i="5" s="1"/>
  <c r="L205" i="5"/>
  <c r="M205" i="5" s="1"/>
  <c r="K206" i="5" s="1"/>
  <c r="F207" i="5"/>
  <c r="D208" i="5"/>
  <c r="D209" i="5" s="1"/>
  <c r="H207" i="5"/>
  <c r="J207" i="5" s="1"/>
  <c r="I206" i="5"/>
  <c r="O205" i="5" l="1"/>
  <c r="P205" i="5" s="1"/>
  <c r="L206" i="5"/>
  <c r="M206" i="5" s="1"/>
  <c r="K207" i="5" s="1"/>
  <c r="H208" i="5"/>
  <c r="J208" i="5" s="1"/>
  <c r="I207" i="5"/>
  <c r="F208" i="5"/>
  <c r="O206" i="5" l="1"/>
  <c r="P206" i="5" s="1"/>
  <c r="L207" i="5"/>
  <c r="M207" i="5" s="1"/>
  <c r="K208" i="5" s="1"/>
  <c r="F209" i="5"/>
  <c r="I208" i="5"/>
  <c r="H209" i="5"/>
  <c r="J209" i="5" s="1"/>
  <c r="D210" i="5"/>
  <c r="D211" i="5" s="1"/>
  <c r="O207" i="5" l="1"/>
  <c r="P207" i="5" s="1"/>
  <c r="L208" i="5"/>
  <c r="M208" i="5" s="1"/>
  <c r="K209" i="5" s="1"/>
  <c r="I209" i="5"/>
  <c r="H210" i="5"/>
  <c r="J210" i="5" s="1"/>
  <c r="F210" i="5"/>
  <c r="D212" i="5" s="1"/>
  <c r="O208" i="5" l="1"/>
  <c r="P208" i="5" s="1"/>
  <c r="L209" i="5"/>
  <c r="M209" i="5" s="1"/>
  <c r="K210" i="5" s="1"/>
  <c r="F211" i="5"/>
  <c r="H211" i="5"/>
  <c r="J211" i="5" s="1"/>
  <c r="I210" i="5"/>
  <c r="O209" i="5" l="1"/>
  <c r="P209" i="5" s="1"/>
  <c r="L210" i="5"/>
  <c r="M210" i="5" s="1"/>
  <c r="K211" i="5" s="1"/>
  <c r="F212" i="5"/>
  <c r="H212" i="5"/>
  <c r="J212" i="5" s="1"/>
  <c r="I211" i="5"/>
  <c r="D213" i="5"/>
  <c r="D214" i="5" s="1"/>
  <c r="O210" i="5" l="1"/>
  <c r="P210" i="5" s="1"/>
  <c r="L211" i="5"/>
  <c r="M211" i="5" s="1"/>
  <c r="K212" i="5" s="1"/>
  <c r="I212" i="5"/>
  <c r="H213" i="5"/>
  <c r="J213" i="5" s="1"/>
  <c r="F213" i="5"/>
  <c r="D215" i="5" s="1"/>
  <c r="O211" i="5" l="1"/>
  <c r="P211" i="5" s="1"/>
  <c r="L212" i="5"/>
  <c r="M212" i="5" s="1"/>
  <c r="K213" i="5" s="1"/>
  <c r="F214" i="5"/>
  <c r="I213" i="5"/>
  <c r="H214" i="5"/>
  <c r="J214" i="5" s="1"/>
  <c r="O212" i="5" l="1"/>
  <c r="P212" i="5" s="1"/>
  <c r="L213" i="5"/>
  <c r="M213" i="5" s="1"/>
  <c r="K214" i="5" s="1"/>
  <c r="F215" i="5"/>
  <c r="H215" i="5"/>
  <c r="J215" i="5" s="1"/>
  <c r="I214" i="5"/>
  <c r="D216" i="5"/>
  <c r="D217" i="5" s="1"/>
  <c r="O213" i="5" l="1"/>
  <c r="P213" i="5" s="1"/>
  <c r="L214" i="5"/>
  <c r="M214" i="5" s="1"/>
  <c r="K215" i="5" s="1"/>
  <c r="H216" i="5"/>
  <c r="J216" i="5" s="1"/>
  <c r="I215" i="5"/>
  <c r="F216" i="5"/>
  <c r="O214" i="5" l="1"/>
  <c r="P214" i="5" s="1"/>
  <c r="L215" i="5"/>
  <c r="M215" i="5" s="1"/>
  <c r="K216" i="5" s="1"/>
  <c r="F217" i="5"/>
  <c r="D218" i="5"/>
  <c r="D219" i="5" s="1"/>
  <c r="I216" i="5"/>
  <c r="H217" i="5"/>
  <c r="J217" i="5" s="1"/>
  <c r="O215" i="5" l="1"/>
  <c r="P215" i="5" s="1"/>
  <c r="L216" i="5"/>
  <c r="M216" i="5" s="1"/>
  <c r="K217" i="5" s="1"/>
  <c r="I217" i="5"/>
  <c r="H218" i="5"/>
  <c r="J218" i="5" s="1"/>
  <c r="F218" i="5"/>
  <c r="O216" i="5" l="1"/>
  <c r="P216" i="5" s="1"/>
  <c r="L217" i="5"/>
  <c r="M217" i="5" s="1"/>
  <c r="K218" i="5" s="1"/>
  <c r="F219" i="5"/>
  <c r="H219" i="5"/>
  <c r="J219" i="5" s="1"/>
  <c r="I218" i="5"/>
  <c r="D220" i="5"/>
  <c r="D221" i="5" s="1"/>
  <c r="O217" i="5" l="1"/>
  <c r="P217" i="5" s="1"/>
  <c r="L218" i="5"/>
  <c r="M218" i="5" s="1"/>
  <c r="K219" i="5" s="1"/>
  <c r="H220" i="5"/>
  <c r="J220" i="5" s="1"/>
  <c r="I219" i="5"/>
  <c r="F220" i="5"/>
  <c r="D222" i="5" s="1"/>
  <c r="O218" i="5" l="1"/>
  <c r="P218" i="5" s="1"/>
  <c r="L219" i="5"/>
  <c r="M219" i="5" s="1"/>
  <c r="K220" i="5" s="1"/>
  <c r="F221" i="5"/>
  <c r="D223" i="5" s="1"/>
  <c r="I220" i="5"/>
  <c r="H221" i="5"/>
  <c r="J221" i="5" s="1"/>
  <c r="O219" i="5" l="1"/>
  <c r="P219" i="5" s="1"/>
  <c r="L220" i="5"/>
  <c r="M220" i="5" s="1"/>
  <c r="K221" i="5" s="1"/>
  <c r="I221" i="5"/>
  <c r="H222" i="5"/>
  <c r="J222" i="5" s="1"/>
  <c r="F222" i="5"/>
  <c r="O220" i="5" l="1"/>
  <c r="P220" i="5" s="1"/>
  <c r="L221" i="5"/>
  <c r="M221" i="5" s="1"/>
  <c r="K222" i="5" s="1"/>
  <c r="F223" i="5"/>
  <c r="D224" i="5"/>
  <c r="D225" i="5" s="1"/>
  <c r="H223" i="5"/>
  <c r="J223" i="5" s="1"/>
  <c r="I222" i="5"/>
  <c r="O221" i="5" l="1"/>
  <c r="P221" i="5" s="1"/>
  <c r="L222" i="5"/>
  <c r="M222" i="5" s="1"/>
  <c r="K223" i="5" s="1"/>
  <c r="H224" i="5"/>
  <c r="J224" i="5" s="1"/>
  <c r="I223" i="5"/>
  <c r="F224" i="5"/>
  <c r="O222" i="5" l="1"/>
  <c r="P222" i="5" s="1"/>
  <c r="L223" i="5"/>
  <c r="M223" i="5" s="1"/>
  <c r="K224" i="5" s="1"/>
  <c r="F225" i="5"/>
  <c r="I224" i="5"/>
  <c r="H225" i="5"/>
  <c r="J225" i="5" s="1"/>
  <c r="D226" i="5"/>
  <c r="D227" i="5" s="1"/>
  <c r="O223" i="5" l="1"/>
  <c r="P223" i="5" s="1"/>
  <c r="L224" i="5"/>
  <c r="M224" i="5" s="1"/>
  <c r="K225" i="5" s="1"/>
  <c r="I225" i="5"/>
  <c r="H226" i="5"/>
  <c r="J226" i="5" s="1"/>
  <c r="F226" i="5"/>
  <c r="D228" i="5" s="1"/>
  <c r="O224" i="5" l="1"/>
  <c r="P224" i="5" s="1"/>
  <c r="L225" i="5"/>
  <c r="M225" i="5" s="1"/>
  <c r="K226" i="5" s="1"/>
  <c r="F227" i="5"/>
  <c r="H227" i="5"/>
  <c r="J227" i="5" s="1"/>
  <c r="I226" i="5"/>
  <c r="O225" i="5" l="1"/>
  <c r="P225" i="5" s="1"/>
  <c r="L226" i="5"/>
  <c r="M226" i="5" s="1"/>
  <c r="K227" i="5" s="1"/>
  <c r="F228" i="5"/>
  <c r="H228" i="5"/>
  <c r="J228" i="5" s="1"/>
  <c r="I227" i="5"/>
  <c r="D229" i="5"/>
  <c r="D230" i="5" s="1"/>
  <c r="O226" i="5" l="1"/>
  <c r="P226" i="5" s="1"/>
  <c r="L227" i="5"/>
  <c r="M227" i="5" s="1"/>
  <c r="K228" i="5" s="1"/>
  <c r="I228" i="5"/>
  <c r="H229" i="5"/>
  <c r="J229" i="5" s="1"/>
  <c r="F229" i="5"/>
  <c r="D231" i="5" s="1"/>
  <c r="O227" i="5" l="1"/>
  <c r="P227" i="5" s="1"/>
  <c r="L228" i="5"/>
  <c r="M228" i="5" s="1"/>
  <c r="K229" i="5" s="1"/>
  <c r="F230" i="5"/>
  <c r="I229" i="5"/>
  <c r="H230" i="5"/>
  <c r="J230" i="5" s="1"/>
  <c r="O228" i="5" l="1"/>
  <c r="P228" i="5" s="1"/>
  <c r="L229" i="5"/>
  <c r="M229" i="5" s="1"/>
  <c r="K230" i="5" s="1"/>
  <c r="F231" i="5"/>
  <c r="H231" i="5"/>
  <c r="J231" i="5" s="1"/>
  <c r="I230" i="5"/>
  <c r="D232" i="5"/>
  <c r="D233" i="5" s="1"/>
  <c r="O229" i="5" l="1"/>
  <c r="P229" i="5" s="1"/>
  <c r="L230" i="5"/>
  <c r="M230" i="5" s="1"/>
  <c r="K231" i="5" s="1"/>
  <c r="H232" i="5"/>
  <c r="J232" i="5" s="1"/>
  <c r="I231" i="5"/>
  <c r="F232" i="5"/>
  <c r="O230" i="5" l="1"/>
  <c r="P230" i="5" s="1"/>
  <c r="L231" i="5"/>
  <c r="M231" i="5" s="1"/>
  <c r="K232" i="5" s="1"/>
  <c r="F233" i="5"/>
  <c r="D234" i="5"/>
  <c r="I232" i="5"/>
  <c r="H233" i="5"/>
  <c r="J233" i="5" s="1"/>
  <c r="O231" i="5" l="1"/>
  <c r="P231" i="5" s="1"/>
  <c r="L232" i="5"/>
  <c r="M232" i="5" s="1"/>
  <c r="K233" i="5" s="1"/>
  <c r="F234" i="5"/>
  <c r="D235" i="5"/>
  <c r="D236" i="5" s="1"/>
  <c r="I233" i="5"/>
  <c r="H234" i="5"/>
  <c r="J234" i="5" s="1"/>
  <c r="O232" i="5" l="1"/>
  <c r="P232" i="5" s="1"/>
  <c r="L233" i="5"/>
  <c r="M233" i="5" s="1"/>
  <c r="K234" i="5" s="1"/>
  <c r="H235" i="5"/>
  <c r="J235" i="5" s="1"/>
  <c r="I234" i="5"/>
  <c r="F235" i="5"/>
  <c r="D237" i="5" s="1"/>
  <c r="O233" i="5" l="1"/>
  <c r="P233" i="5" s="1"/>
  <c r="L234" i="5"/>
  <c r="M234" i="5" s="1"/>
  <c r="K235" i="5" s="1"/>
  <c r="F236" i="5"/>
  <c r="D238" i="5" s="1"/>
  <c r="H236" i="5"/>
  <c r="J236" i="5" s="1"/>
  <c r="I235" i="5"/>
  <c r="O234" i="5" l="1"/>
  <c r="P234" i="5" s="1"/>
  <c r="L235" i="5"/>
  <c r="M235" i="5" s="1"/>
  <c r="K236" i="5" s="1"/>
  <c r="I236" i="5"/>
  <c r="H237" i="5"/>
  <c r="J237" i="5" s="1"/>
  <c r="F237" i="5"/>
  <c r="D239" i="5" s="1"/>
  <c r="O235" i="5" l="1"/>
  <c r="P235" i="5" s="1"/>
  <c r="L236" i="5"/>
  <c r="M236" i="5" s="1"/>
  <c r="K237" i="5" s="1"/>
  <c r="I237" i="5"/>
  <c r="H238" i="5"/>
  <c r="J238" i="5" s="1"/>
  <c r="F238" i="5"/>
  <c r="O236" i="5" l="1"/>
  <c r="P236" i="5" s="1"/>
  <c r="L237" i="5"/>
  <c r="M237" i="5" s="1"/>
  <c r="K238" i="5" s="1"/>
  <c r="H239" i="5"/>
  <c r="J239" i="5" s="1"/>
  <c r="I238" i="5"/>
  <c r="F239" i="5"/>
  <c r="D240" i="5"/>
  <c r="F240" i="5" l="1"/>
  <c r="O237" i="5"/>
  <c r="P237" i="5" s="1"/>
  <c r="H240" i="5"/>
  <c r="J240" i="5" s="1"/>
  <c r="I239" i="5"/>
  <c r="D241" i="5"/>
  <c r="L238" i="5"/>
  <c r="M238" i="5" s="1"/>
  <c r="K239" i="5" s="1"/>
  <c r="O238" i="5" l="1"/>
  <c r="P238" i="5" s="1"/>
  <c r="L239" i="5"/>
  <c r="M239" i="5" s="1"/>
  <c r="K240" i="5" s="1"/>
  <c r="F241" i="5"/>
  <c r="D242" i="5"/>
  <c r="I240" i="5"/>
  <c r="H241" i="5"/>
  <c r="J241" i="5" s="1"/>
  <c r="O239" i="5" l="1"/>
  <c r="P239" i="5" s="1"/>
  <c r="L240" i="5"/>
  <c r="M240" i="5" s="1"/>
  <c r="K241" i="5" s="1"/>
  <c r="I241" i="5"/>
  <c r="H242" i="5"/>
  <c r="J242" i="5" s="1"/>
  <c r="F242" i="5"/>
  <c r="D243" i="5"/>
  <c r="D244" i="5" s="1"/>
  <c r="H243" i="5" l="1"/>
  <c r="J243" i="5" s="1"/>
  <c r="I242" i="5"/>
  <c r="O240" i="5"/>
  <c r="P240" i="5" s="1"/>
  <c r="F243" i="5"/>
  <c r="D245" i="5" s="1"/>
  <c r="L241" i="5"/>
  <c r="M241" i="5" s="1"/>
  <c r="K242" i="5" s="1"/>
  <c r="O241" i="5" l="1"/>
  <c r="P241" i="5" s="1"/>
  <c r="L242" i="5"/>
  <c r="M242" i="5" s="1"/>
  <c r="K243" i="5" s="1"/>
  <c r="H244" i="5"/>
  <c r="J244" i="5" s="1"/>
  <c r="I243" i="5"/>
  <c r="F244" i="5"/>
  <c r="O242" i="5" l="1"/>
  <c r="P242" i="5" s="1"/>
  <c r="L243" i="5"/>
  <c r="M243" i="5" s="1"/>
  <c r="K244" i="5" s="1"/>
  <c r="F245" i="5"/>
  <c r="D246" i="5"/>
  <c r="I244" i="5"/>
  <c r="H245" i="5"/>
  <c r="J245" i="5" s="1"/>
  <c r="O243" i="5" l="1"/>
  <c r="P243" i="5" s="1"/>
  <c r="L244" i="5"/>
  <c r="M244" i="5" s="1"/>
  <c r="K245" i="5" s="1"/>
  <c r="I245" i="5"/>
  <c r="H246" i="5"/>
  <c r="J246" i="5" s="1"/>
  <c r="F246" i="5"/>
  <c r="D247" i="5"/>
  <c r="F247" i="5" l="1"/>
  <c r="H247" i="5"/>
  <c r="J247" i="5" s="1"/>
  <c r="I246" i="5"/>
  <c r="O244" i="5"/>
  <c r="P244" i="5" s="1"/>
  <c r="D248" i="5"/>
  <c r="L245" i="5"/>
  <c r="M245" i="5" s="1"/>
  <c r="K246" i="5" s="1"/>
  <c r="O245" i="5" l="1"/>
  <c r="P245" i="5" s="1"/>
  <c r="L246" i="5"/>
  <c r="M246" i="5" s="1"/>
  <c r="K247" i="5" s="1"/>
  <c r="F248" i="5"/>
  <c r="H248" i="5"/>
  <c r="J248" i="5" s="1"/>
  <c r="I247" i="5"/>
  <c r="D249" i="5"/>
  <c r="D250" i="5" s="1"/>
  <c r="O246" i="5" l="1"/>
  <c r="P246" i="5" s="1"/>
  <c r="L247" i="5"/>
  <c r="M247" i="5" s="1"/>
  <c r="K248" i="5" s="1"/>
  <c r="I248" i="5"/>
  <c r="H249" i="5"/>
  <c r="J249" i="5" s="1"/>
  <c r="F249" i="5"/>
  <c r="D251" i="5" s="1"/>
  <c r="O247" i="5" l="1"/>
  <c r="P247" i="5" s="1"/>
  <c r="L248" i="5"/>
  <c r="M248" i="5" s="1"/>
  <c r="K249" i="5" s="1"/>
  <c r="F250" i="5"/>
  <c r="D252" i="5" s="1"/>
  <c r="I249" i="5"/>
  <c r="H250" i="5"/>
  <c r="J250" i="5" s="1"/>
  <c r="O248" i="5" l="1"/>
  <c r="P248" i="5" s="1"/>
  <c r="L249" i="5"/>
  <c r="M249" i="5" s="1"/>
  <c r="K250" i="5" s="1"/>
  <c r="F251" i="5"/>
  <c r="D253" i="5" s="1"/>
  <c r="H251" i="5"/>
  <c r="J251" i="5" s="1"/>
  <c r="I250" i="5"/>
  <c r="O249" i="5" l="1"/>
  <c r="P249" i="5" s="1"/>
  <c r="L250" i="5"/>
  <c r="M250" i="5" s="1"/>
  <c r="K251" i="5" s="1"/>
  <c r="H252" i="5"/>
  <c r="J252" i="5" s="1"/>
  <c r="I251" i="5"/>
  <c r="F252" i="5"/>
  <c r="O250" i="5" l="1"/>
  <c r="P250" i="5" s="1"/>
  <c r="L251" i="5"/>
  <c r="M251" i="5" s="1"/>
  <c r="K252" i="5" s="1"/>
  <c r="F253" i="5"/>
  <c r="D254" i="5"/>
  <c r="I252" i="5"/>
  <c r="H253" i="5"/>
  <c r="J253" i="5" s="1"/>
  <c r="O251" i="5" l="1"/>
  <c r="P251" i="5" s="1"/>
  <c r="L252" i="5"/>
  <c r="M252" i="5" s="1"/>
  <c r="K253" i="5" s="1"/>
  <c r="I253" i="5"/>
  <c r="H254" i="5"/>
  <c r="J254" i="5" s="1"/>
  <c r="F254" i="5"/>
  <c r="D255" i="5"/>
  <c r="D256" i="5" s="1"/>
  <c r="H255" i="5" l="1"/>
  <c r="J255" i="5" s="1"/>
  <c r="I254" i="5"/>
  <c r="O252" i="5"/>
  <c r="P252" i="5" s="1"/>
  <c r="L253" i="5"/>
  <c r="M253" i="5" s="1"/>
  <c r="K254" i="5" s="1"/>
  <c r="F255" i="5"/>
  <c r="D257" i="5" s="1"/>
  <c r="O253" i="5" l="1"/>
  <c r="P253" i="5" s="1"/>
  <c r="H256" i="5"/>
  <c r="J256" i="5" s="1"/>
  <c r="I255" i="5"/>
  <c r="L254" i="5"/>
  <c r="M254" i="5" s="1"/>
  <c r="K255" i="5" s="1"/>
  <c r="F256" i="5"/>
  <c r="O254" i="5" l="1"/>
  <c r="P254" i="5" s="1"/>
  <c r="L255" i="5"/>
  <c r="M255" i="5" s="1"/>
  <c r="K256" i="5" s="1"/>
  <c r="F257" i="5"/>
  <c r="D258" i="5"/>
  <c r="D259" i="5" s="1"/>
  <c r="I256" i="5"/>
  <c r="H257" i="5"/>
  <c r="J257" i="5" s="1"/>
  <c r="O255" i="5" l="1"/>
  <c r="P255" i="5" s="1"/>
  <c r="L256" i="5"/>
  <c r="M256" i="5" s="1"/>
  <c r="K257" i="5" s="1"/>
  <c r="I257" i="5"/>
  <c r="H258" i="5"/>
  <c r="J258" i="5" s="1"/>
  <c r="F258" i="5"/>
  <c r="D260" i="5" s="1"/>
  <c r="O256" i="5" l="1"/>
  <c r="P256" i="5" s="1"/>
  <c r="L257" i="5"/>
  <c r="M257" i="5" s="1"/>
  <c r="K258" i="5" s="1"/>
  <c r="F259" i="5"/>
  <c r="D261" i="5" s="1"/>
  <c r="H259" i="5"/>
  <c r="J259" i="5" s="1"/>
  <c r="I258" i="5"/>
  <c r="H260" i="5" l="1"/>
  <c r="J260" i="5" s="1"/>
  <c r="I259" i="5"/>
  <c r="O257" i="5"/>
  <c r="P257" i="5" s="1"/>
  <c r="L258" i="5"/>
  <c r="M258" i="5" s="1"/>
  <c r="K259" i="5" s="1"/>
  <c r="F260" i="5"/>
  <c r="D262" i="5" s="1"/>
  <c r="O258" i="5" l="1"/>
  <c r="P258" i="5" s="1"/>
  <c r="L259" i="5"/>
  <c r="M259" i="5" s="1"/>
  <c r="K260" i="5" s="1"/>
  <c r="I260" i="5"/>
  <c r="H261" i="5"/>
  <c r="J261" i="5" s="1"/>
  <c r="F261" i="5"/>
  <c r="D263" i="5" s="1"/>
  <c r="O259" i="5" l="1"/>
  <c r="P259" i="5" s="1"/>
  <c r="L260" i="5"/>
  <c r="M260" i="5" s="1"/>
  <c r="K261" i="5" s="1"/>
  <c r="F262" i="5"/>
  <c r="D264" i="5" s="1"/>
  <c r="I261" i="5"/>
  <c r="H262" i="5"/>
  <c r="J262" i="5" s="1"/>
  <c r="O260" i="5" l="1"/>
  <c r="P260" i="5" s="1"/>
  <c r="L261" i="5"/>
  <c r="M261" i="5" s="1"/>
  <c r="K262" i="5" s="1"/>
  <c r="F263" i="5"/>
  <c r="D265" i="5" s="1"/>
  <c r="H263" i="5"/>
  <c r="J263" i="5" s="1"/>
  <c r="I262" i="5"/>
  <c r="O261" i="5" l="1"/>
  <c r="P261" i="5" s="1"/>
  <c r="L262" i="5"/>
  <c r="M262" i="5" s="1"/>
  <c r="K263" i="5" s="1"/>
  <c r="H264" i="5"/>
  <c r="J264" i="5" s="1"/>
  <c r="I263" i="5"/>
  <c r="F264" i="5"/>
  <c r="O262" i="5" l="1"/>
  <c r="P262" i="5" s="1"/>
  <c r="L263" i="5"/>
  <c r="M263" i="5" s="1"/>
  <c r="K264" i="5" s="1"/>
  <c r="F265" i="5"/>
  <c r="D266" i="5"/>
  <c r="I264" i="5"/>
  <c r="H265" i="5"/>
  <c r="J265" i="5" s="1"/>
  <c r="O263" i="5" l="1"/>
  <c r="P263" i="5" s="1"/>
  <c r="L264" i="5"/>
  <c r="M264" i="5" s="1"/>
  <c r="K265" i="5" s="1"/>
  <c r="I265" i="5"/>
  <c r="H266" i="5"/>
  <c r="J266" i="5" s="1"/>
  <c r="F266" i="5"/>
  <c r="D267" i="5"/>
  <c r="D268" i="5" s="1"/>
  <c r="H267" i="5" l="1"/>
  <c r="J267" i="5" s="1"/>
  <c r="I266" i="5"/>
  <c r="O264" i="5"/>
  <c r="P264" i="5" s="1"/>
  <c r="L265" i="5"/>
  <c r="M265" i="5" s="1"/>
  <c r="K266" i="5" s="1"/>
  <c r="F267" i="5"/>
  <c r="D269" i="5" s="1"/>
  <c r="O265" i="5" l="1"/>
  <c r="P265" i="5" s="1"/>
  <c r="H268" i="5"/>
  <c r="J268" i="5" s="1"/>
  <c r="I267" i="5"/>
  <c r="L266" i="5"/>
  <c r="M266" i="5" s="1"/>
  <c r="K267" i="5" s="1"/>
  <c r="F268" i="5"/>
  <c r="D270" i="5" s="1"/>
  <c r="O266" i="5" l="1"/>
  <c r="P266" i="5" s="1"/>
  <c r="L267" i="5"/>
  <c r="M267" i="5" s="1"/>
  <c r="K268" i="5" s="1"/>
  <c r="F269" i="5"/>
  <c r="D271" i="5" s="1"/>
  <c r="I268" i="5"/>
  <c r="H269" i="5"/>
  <c r="J269" i="5" s="1"/>
  <c r="O267" i="5" l="1"/>
  <c r="P267" i="5" s="1"/>
  <c r="L268" i="5"/>
  <c r="M268" i="5" s="1"/>
  <c r="K269" i="5" s="1"/>
  <c r="F270" i="5"/>
  <c r="D272" i="5" s="1"/>
  <c r="I269" i="5"/>
  <c r="H270" i="5"/>
  <c r="J270" i="5" s="1"/>
  <c r="O268" i="5" l="1"/>
  <c r="P268" i="5" s="1"/>
  <c r="L269" i="5"/>
  <c r="M269" i="5" s="1"/>
  <c r="K270" i="5" s="1"/>
  <c r="F271" i="5"/>
  <c r="D273" i="5" s="1"/>
  <c r="H271" i="5"/>
  <c r="J271" i="5" s="1"/>
  <c r="I270" i="5"/>
  <c r="O269" i="5" l="1"/>
  <c r="P269" i="5" s="1"/>
  <c r="L270" i="5"/>
  <c r="M270" i="5" s="1"/>
  <c r="K271" i="5" s="1"/>
  <c r="H272" i="5"/>
  <c r="J272" i="5" s="1"/>
  <c r="I271" i="5"/>
  <c r="F272" i="5"/>
  <c r="D274" i="5" s="1"/>
  <c r="O270" i="5" l="1"/>
  <c r="P270" i="5" s="1"/>
  <c r="L271" i="5"/>
  <c r="M271" i="5" s="1"/>
  <c r="K272" i="5" s="1"/>
  <c r="F273" i="5"/>
  <c r="D275" i="5" s="1"/>
  <c r="I272" i="5"/>
  <c r="H273" i="5"/>
  <c r="J273" i="5" s="1"/>
  <c r="O271" i="5" l="1"/>
  <c r="P271" i="5" s="1"/>
  <c r="L272" i="5"/>
  <c r="M272" i="5" s="1"/>
  <c r="K273" i="5" s="1"/>
  <c r="I273" i="5"/>
  <c r="H274" i="5"/>
  <c r="J274" i="5" s="1"/>
  <c r="F274" i="5"/>
  <c r="O272" i="5" l="1"/>
  <c r="P272" i="5" s="1"/>
  <c r="L273" i="5"/>
  <c r="M273" i="5" s="1"/>
  <c r="K274" i="5" s="1"/>
  <c r="H275" i="5"/>
  <c r="J275" i="5" s="1"/>
  <c r="I274" i="5"/>
  <c r="F275" i="5"/>
  <c r="D276" i="5"/>
  <c r="F276" i="5" l="1"/>
  <c r="O273" i="5"/>
  <c r="P273" i="5" s="1"/>
  <c r="H276" i="5"/>
  <c r="J276" i="5" s="1"/>
  <c r="I275" i="5"/>
  <c r="D277" i="5"/>
  <c r="L274" i="5"/>
  <c r="M274" i="5" s="1"/>
  <c r="K275" i="5" s="1"/>
  <c r="O274" i="5" l="1"/>
  <c r="P274" i="5" s="1"/>
  <c r="L275" i="5"/>
  <c r="M275" i="5" s="1"/>
  <c r="K276" i="5" s="1"/>
  <c r="F277" i="5"/>
  <c r="D278" i="5"/>
  <c r="I276" i="5"/>
  <c r="H277" i="5"/>
  <c r="J277" i="5" s="1"/>
  <c r="O275" i="5" l="1"/>
  <c r="P275" i="5" s="1"/>
  <c r="L276" i="5"/>
  <c r="M276" i="5" s="1"/>
  <c r="K277" i="5" s="1"/>
  <c r="I277" i="5"/>
  <c r="H278" i="5"/>
  <c r="J278" i="5" s="1"/>
  <c r="F278" i="5"/>
  <c r="D279" i="5"/>
  <c r="D280" i="5" s="1"/>
  <c r="H279" i="5" l="1"/>
  <c r="J279" i="5" s="1"/>
  <c r="I278" i="5"/>
  <c r="O276" i="5"/>
  <c r="P276" i="5" s="1"/>
  <c r="F279" i="5"/>
  <c r="D281" i="5" s="1"/>
  <c r="L277" i="5"/>
  <c r="M277" i="5" s="1"/>
  <c r="K278" i="5" s="1"/>
  <c r="O277" i="5" l="1"/>
  <c r="P277" i="5" s="1"/>
  <c r="L278" i="5"/>
  <c r="M278" i="5" s="1"/>
  <c r="K279" i="5" s="1"/>
  <c r="H280" i="5"/>
  <c r="J280" i="5" s="1"/>
  <c r="I279" i="5"/>
  <c r="F280" i="5"/>
  <c r="O278" i="5" l="1"/>
  <c r="P278" i="5" s="1"/>
  <c r="L279" i="5"/>
  <c r="M279" i="5" s="1"/>
  <c r="K280" i="5" s="1"/>
  <c r="F281" i="5"/>
  <c r="D282" i="5"/>
  <c r="I280" i="5"/>
  <c r="H281" i="5"/>
  <c r="J281" i="5" s="1"/>
  <c r="O279" i="5" l="1"/>
  <c r="P279" i="5" s="1"/>
  <c r="L280" i="5"/>
  <c r="M280" i="5" s="1"/>
  <c r="K281" i="5" s="1"/>
  <c r="I281" i="5"/>
  <c r="H282" i="5"/>
  <c r="J282" i="5" s="1"/>
  <c r="F282" i="5"/>
  <c r="D283" i="5"/>
  <c r="D284" i="5" s="1"/>
  <c r="H283" i="5" l="1"/>
  <c r="J283" i="5" s="1"/>
  <c r="I282" i="5"/>
  <c r="O280" i="5"/>
  <c r="P280" i="5" s="1"/>
  <c r="L281" i="5"/>
  <c r="M281" i="5" s="1"/>
  <c r="K282" i="5" s="1"/>
  <c r="F283" i="5"/>
  <c r="D285" i="5" s="1"/>
  <c r="O281" i="5" l="1"/>
  <c r="P281" i="5" s="1"/>
  <c r="H284" i="5"/>
  <c r="J284" i="5" s="1"/>
  <c r="I283" i="5"/>
  <c r="L282" i="5"/>
  <c r="M282" i="5" s="1"/>
  <c r="K283" i="5" s="1"/>
  <c r="F284" i="5"/>
  <c r="D286" i="5" s="1"/>
  <c r="O282" i="5" l="1"/>
  <c r="P282" i="5" s="1"/>
  <c r="L283" i="5"/>
  <c r="M283" i="5" s="1"/>
  <c r="K284" i="5" s="1"/>
  <c r="F285" i="5"/>
  <c r="D287" i="5" s="1"/>
  <c r="I284" i="5"/>
  <c r="H285" i="5"/>
  <c r="J285" i="5" s="1"/>
  <c r="O283" i="5" l="1"/>
  <c r="P283" i="5" s="1"/>
  <c r="L284" i="5"/>
  <c r="M284" i="5" s="1"/>
  <c r="K285" i="5" s="1"/>
  <c r="F286" i="5"/>
  <c r="D288" i="5" s="1"/>
  <c r="I285" i="5"/>
  <c r="H286" i="5"/>
  <c r="J286" i="5" s="1"/>
  <c r="O284" i="5" l="1"/>
  <c r="P284" i="5" s="1"/>
  <c r="L285" i="5"/>
  <c r="M285" i="5" s="1"/>
  <c r="K286" i="5" s="1"/>
  <c r="F287" i="5"/>
  <c r="D289" i="5" s="1"/>
  <c r="H287" i="5"/>
  <c r="J287" i="5" s="1"/>
  <c r="I286" i="5"/>
  <c r="O285" i="5" l="1"/>
  <c r="P285" i="5" s="1"/>
  <c r="L286" i="5"/>
  <c r="M286" i="5" s="1"/>
  <c r="K287" i="5" s="1"/>
  <c r="H288" i="5"/>
  <c r="J288" i="5" s="1"/>
  <c r="I287" i="5"/>
  <c r="F288" i="5"/>
  <c r="D290" i="5" s="1"/>
  <c r="O286" i="5" l="1"/>
  <c r="P286" i="5" s="1"/>
  <c r="L287" i="5"/>
  <c r="M287" i="5" s="1"/>
  <c r="K288" i="5" s="1"/>
  <c r="F289" i="5"/>
  <c r="D291" i="5" s="1"/>
  <c r="I288" i="5"/>
  <c r="H289" i="5"/>
  <c r="J289" i="5" s="1"/>
  <c r="O287" i="5" l="1"/>
  <c r="P287" i="5" s="1"/>
  <c r="L288" i="5"/>
  <c r="M288" i="5" s="1"/>
  <c r="K289" i="5" s="1"/>
  <c r="I289" i="5"/>
  <c r="H290" i="5"/>
  <c r="J290" i="5" s="1"/>
  <c r="F290" i="5"/>
  <c r="O288" i="5" l="1"/>
  <c r="P288" i="5" s="1"/>
  <c r="L289" i="5"/>
  <c r="M289" i="5" s="1"/>
  <c r="K290" i="5" s="1"/>
  <c r="H291" i="5"/>
  <c r="J291" i="5" s="1"/>
  <c r="I290" i="5"/>
  <c r="F291" i="5"/>
  <c r="D292" i="5"/>
  <c r="F292" i="5" l="1"/>
  <c r="O289" i="5"/>
  <c r="P289" i="5" s="1"/>
  <c r="H292" i="5"/>
  <c r="J292" i="5" s="1"/>
  <c r="I291" i="5"/>
  <c r="D293" i="5"/>
  <c r="L290" i="5"/>
  <c r="M290" i="5" s="1"/>
  <c r="K291" i="5" s="1"/>
  <c r="O290" i="5" l="1"/>
  <c r="P290" i="5" s="1"/>
  <c r="L291" i="5"/>
  <c r="M291" i="5" s="1"/>
  <c r="K292" i="5" s="1"/>
  <c r="F293" i="5"/>
  <c r="D294" i="5"/>
  <c r="I292" i="5"/>
  <c r="H293" i="5"/>
  <c r="J293" i="5" s="1"/>
  <c r="O291" i="5" l="1"/>
  <c r="P291" i="5" s="1"/>
  <c r="L292" i="5"/>
  <c r="M292" i="5" s="1"/>
  <c r="K293" i="5" s="1"/>
  <c r="I293" i="5"/>
  <c r="H294" i="5"/>
  <c r="J294" i="5" s="1"/>
  <c r="F294" i="5"/>
  <c r="D295" i="5"/>
  <c r="D296" i="5" s="1"/>
  <c r="H295" i="5" l="1"/>
  <c r="J295" i="5" s="1"/>
  <c r="I294" i="5"/>
  <c r="O292" i="5"/>
  <c r="P292" i="5" s="1"/>
  <c r="F295" i="5"/>
  <c r="D297" i="5" s="1"/>
  <c r="L293" i="5"/>
  <c r="M293" i="5" s="1"/>
  <c r="K294" i="5" s="1"/>
  <c r="O293" i="5" l="1"/>
  <c r="P293" i="5" s="1"/>
  <c r="L294" i="5"/>
  <c r="M294" i="5" s="1"/>
  <c r="K295" i="5" s="1"/>
  <c r="H296" i="5"/>
  <c r="J296" i="5" s="1"/>
  <c r="I295" i="5"/>
  <c r="F296" i="5"/>
  <c r="D298" i="5" s="1"/>
  <c r="O294" i="5" l="1"/>
  <c r="P294" i="5" s="1"/>
  <c r="L295" i="5"/>
  <c r="M295" i="5" s="1"/>
  <c r="K296" i="5" s="1"/>
  <c r="I296" i="5"/>
  <c r="H297" i="5"/>
  <c r="J297" i="5" s="1"/>
  <c r="F297" i="5"/>
  <c r="D299" i="5" s="1"/>
  <c r="O295" i="5" l="1"/>
  <c r="P295" i="5" s="1"/>
  <c r="L296" i="5"/>
  <c r="M296" i="5" s="1"/>
  <c r="K297" i="5" s="1"/>
  <c r="F298" i="5"/>
  <c r="I297" i="5"/>
  <c r="H298" i="5"/>
  <c r="J298" i="5" s="1"/>
  <c r="O296" i="5" l="1"/>
  <c r="P296" i="5" s="1"/>
  <c r="L297" i="5"/>
  <c r="M297" i="5" s="1"/>
  <c r="K298" i="5" s="1"/>
  <c r="F299" i="5"/>
  <c r="D300" i="5"/>
  <c r="H299" i="5"/>
  <c r="J299" i="5" s="1"/>
  <c r="I298" i="5"/>
  <c r="H300" i="5" l="1"/>
  <c r="J300" i="5" s="1"/>
  <c r="I299" i="5"/>
  <c r="F300" i="5"/>
  <c r="O297" i="5"/>
  <c r="P297" i="5" s="1"/>
  <c r="L298" i="5"/>
  <c r="M298" i="5" s="1"/>
  <c r="K299" i="5" s="1"/>
  <c r="D301" i="5"/>
  <c r="D302" i="5" s="1"/>
  <c r="O298" i="5" l="1"/>
  <c r="P298" i="5" s="1"/>
  <c r="I300" i="5"/>
  <c r="H301" i="5"/>
  <c r="J301" i="5" s="1"/>
  <c r="L299" i="5"/>
  <c r="M299" i="5" s="1"/>
  <c r="K300" i="5" s="1"/>
  <c r="F301" i="5"/>
  <c r="D303" i="5" s="1"/>
  <c r="O299" i="5" l="1"/>
  <c r="P299" i="5" s="1"/>
  <c r="L300" i="5"/>
  <c r="M300" i="5" s="1"/>
  <c r="K301" i="5" s="1"/>
  <c r="I301" i="5"/>
  <c r="H302" i="5"/>
  <c r="J302" i="5" s="1"/>
  <c r="F302" i="5"/>
  <c r="D304" i="5" s="1"/>
  <c r="O300" i="5" l="1"/>
  <c r="P300" i="5" s="1"/>
  <c r="F303" i="5"/>
  <c r="L301" i="5"/>
  <c r="M301" i="5" s="1"/>
  <c r="K302" i="5" s="1"/>
  <c r="H303" i="5"/>
  <c r="J303" i="5" s="1"/>
  <c r="I302" i="5"/>
  <c r="O301" i="5" l="1"/>
  <c r="P301" i="5" s="1"/>
  <c r="L302" i="5"/>
  <c r="M302" i="5" s="1"/>
  <c r="K303" i="5" s="1"/>
  <c r="H304" i="5"/>
  <c r="J304" i="5" s="1"/>
  <c r="I303" i="5"/>
  <c r="F304" i="5"/>
  <c r="D305" i="5"/>
  <c r="D306" i="5" s="1"/>
  <c r="O302" i="5" l="1"/>
  <c r="P302" i="5" s="1"/>
  <c r="L303" i="5"/>
  <c r="M303" i="5" s="1"/>
  <c r="K304" i="5" s="1"/>
  <c r="I304" i="5"/>
  <c r="H305" i="5"/>
  <c r="J305" i="5" s="1"/>
  <c r="F305" i="5"/>
  <c r="D307" i="5" s="1"/>
  <c r="O303" i="5" l="1"/>
  <c r="P303" i="5" s="1"/>
  <c r="L304" i="5"/>
  <c r="M304" i="5" s="1"/>
  <c r="K305" i="5" s="1"/>
  <c r="I305" i="5"/>
  <c r="H306" i="5"/>
  <c r="J306" i="5" s="1"/>
  <c r="F306" i="5"/>
  <c r="D308" i="5" s="1"/>
  <c r="H307" i="5" l="1"/>
  <c r="J307" i="5" s="1"/>
  <c r="I306" i="5"/>
  <c r="O304" i="5"/>
  <c r="P304" i="5" s="1"/>
  <c r="L305" i="5"/>
  <c r="M305" i="5" s="1"/>
  <c r="K306" i="5" s="1"/>
  <c r="F307" i="5"/>
  <c r="D309" i="5" s="1"/>
  <c r="O305" i="5" l="1"/>
  <c r="P305" i="5" s="1"/>
  <c r="H308" i="5"/>
  <c r="J308" i="5" s="1"/>
  <c r="I307" i="5"/>
  <c r="L306" i="5"/>
  <c r="M306" i="5" s="1"/>
  <c r="K307" i="5" s="1"/>
  <c r="F308" i="5"/>
  <c r="O306" i="5" l="1"/>
  <c r="P306" i="5" s="1"/>
  <c r="L307" i="5"/>
  <c r="M307" i="5" s="1"/>
  <c r="K308" i="5" s="1"/>
  <c r="F309" i="5"/>
  <c r="D310" i="5"/>
  <c r="D311" i="5" s="1"/>
  <c r="I308" i="5"/>
  <c r="H309" i="5"/>
  <c r="J309" i="5" s="1"/>
  <c r="O307" i="5" l="1"/>
  <c r="P307" i="5" s="1"/>
  <c r="L308" i="5"/>
  <c r="M308" i="5" s="1"/>
  <c r="K309" i="5" s="1"/>
  <c r="I309" i="5"/>
  <c r="H310" i="5"/>
  <c r="J310" i="5" s="1"/>
  <c r="F310" i="5"/>
  <c r="O308" i="5" l="1"/>
  <c r="P308" i="5" s="1"/>
  <c r="L309" i="5"/>
  <c r="M309" i="5" s="1"/>
  <c r="K310" i="5" s="1"/>
  <c r="F311" i="5"/>
  <c r="D312" i="5"/>
  <c r="D313" i="5" s="1"/>
  <c r="H311" i="5"/>
  <c r="J311" i="5" s="1"/>
  <c r="I310" i="5"/>
  <c r="H312" i="5" l="1"/>
  <c r="J312" i="5" s="1"/>
  <c r="I311" i="5"/>
  <c r="O309" i="5"/>
  <c r="P309" i="5" s="1"/>
  <c r="L310" i="5"/>
  <c r="M310" i="5" s="1"/>
  <c r="K311" i="5" s="1"/>
  <c r="F312" i="5"/>
  <c r="D314" i="5" s="1"/>
  <c r="O310" i="5" l="1"/>
  <c r="P310" i="5" s="1"/>
  <c r="L311" i="5"/>
  <c r="M311" i="5" s="1"/>
  <c r="K312" i="5" s="1"/>
  <c r="I312" i="5"/>
  <c r="H313" i="5"/>
  <c r="J313" i="5" s="1"/>
  <c r="F313" i="5"/>
  <c r="D315" i="5" s="1"/>
  <c r="O311" i="5" l="1"/>
  <c r="P311" i="5" s="1"/>
  <c r="L312" i="5"/>
  <c r="M312" i="5" s="1"/>
  <c r="K313" i="5" s="1"/>
  <c r="I313" i="5"/>
  <c r="H314" i="5"/>
  <c r="J314" i="5" s="1"/>
  <c r="F314" i="5"/>
  <c r="D316" i="5" s="1"/>
  <c r="H315" i="5" l="1"/>
  <c r="J315" i="5" s="1"/>
  <c r="I314" i="5"/>
  <c r="O312" i="5"/>
  <c r="P312" i="5" s="1"/>
  <c r="F315" i="5"/>
  <c r="D317" i="5" s="1"/>
  <c r="L313" i="5"/>
  <c r="M313" i="5" s="1"/>
  <c r="K314" i="5" s="1"/>
  <c r="O313" i="5" l="1"/>
  <c r="P313" i="5" s="1"/>
  <c r="L314" i="5"/>
  <c r="M314" i="5" s="1"/>
  <c r="K315" i="5" s="1"/>
  <c r="F316" i="5"/>
  <c r="D318" i="5" s="1"/>
  <c r="H316" i="5"/>
  <c r="J316" i="5" s="1"/>
  <c r="I315" i="5"/>
  <c r="O314" i="5" l="1"/>
  <c r="P314" i="5" s="1"/>
  <c r="L315" i="5"/>
  <c r="M315" i="5" s="1"/>
  <c r="K316" i="5" s="1"/>
  <c r="I316" i="5"/>
  <c r="H317" i="5"/>
  <c r="J317" i="5" s="1"/>
  <c r="F317" i="5"/>
  <c r="D319" i="5" s="1"/>
  <c r="O315" i="5" l="1"/>
  <c r="P315" i="5" s="1"/>
  <c r="L316" i="5"/>
  <c r="M316" i="5" s="1"/>
  <c r="K317" i="5" s="1"/>
  <c r="F318" i="5"/>
  <c r="I317" i="5"/>
  <c r="H318" i="5"/>
  <c r="J318" i="5" s="1"/>
  <c r="F319" i="5" l="1"/>
  <c r="H319" i="5"/>
  <c r="J319" i="5" s="1"/>
  <c r="I318" i="5"/>
  <c r="O316" i="5"/>
  <c r="P316" i="5" s="1"/>
  <c r="D320" i="5"/>
  <c r="L317" i="5"/>
  <c r="M317" i="5" s="1"/>
  <c r="K318" i="5" s="1"/>
  <c r="D321" i="5" l="1"/>
  <c r="O317" i="5"/>
  <c r="P317" i="5" s="1"/>
  <c r="L318" i="5"/>
  <c r="M318" i="5" s="1"/>
  <c r="K319" i="5" s="1"/>
  <c r="F320" i="5"/>
  <c r="H320" i="5"/>
  <c r="J320" i="5" s="1"/>
  <c r="I319" i="5"/>
  <c r="O318" i="5" l="1"/>
  <c r="P318" i="5" s="1"/>
  <c r="L319" i="5"/>
  <c r="M319" i="5" s="1"/>
  <c r="K320" i="5" s="1"/>
  <c r="F321" i="5"/>
  <c r="I320" i="5"/>
  <c r="H321" i="5"/>
  <c r="J321" i="5" s="1"/>
  <c r="D322" i="5"/>
  <c r="O319" i="5" l="1"/>
  <c r="P319" i="5" s="1"/>
  <c r="L320" i="5"/>
  <c r="M320" i="5" s="1"/>
  <c r="K321" i="5" s="1"/>
  <c r="I321" i="5"/>
  <c r="H322" i="5"/>
  <c r="J322" i="5" s="1"/>
  <c r="F322" i="5"/>
  <c r="D323" i="5"/>
  <c r="D324" i="5" s="1"/>
  <c r="O320" i="5" l="1"/>
  <c r="P320" i="5" s="1"/>
  <c r="L321" i="5"/>
  <c r="M321" i="5" s="1"/>
  <c r="K322" i="5" s="1"/>
  <c r="F323" i="5"/>
  <c r="D325" i="5" s="1"/>
  <c r="H323" i="5"/>
  <c r="J323" i="5" s="1"/>
  <c r="I322" i="5"/>
  <c r="O321" i="5" l="1"/>
  <c r="P321" i="5" s="1"/>
  <c r="L322" i="5"/>
  <c r="M322" i="5" s="1"/>
  <c r="K323" i="5" s="1"/>
  <c r="F324" i="5"/>
  <c r="H324" i="5"/>
  <c r="J324" i="5" s="1"/>
  <c r="I323" i="5"/>
  <c r="O322" i="5" l="1"/>
  <c r="P322" i="5" s="1"/>
  <c r="L323" i="5"/>
  <c r="M323" i="5" s="1"/>
  <c r="K324" i="5" s="1"/>
  <c r="F325" i="5"/>
  <c r="I324" i="5"/>
  <c r="H325" i="5"/>
  <c r="J325" i="5" s="1"/>
  <c r="D326" i="5"/>
  <c r="D327" i="5" s="1"/>
  <c r="O323" i="5" l="1"/>
  <c r="P323" i="5" s="1"/>
  <c r="L324" i="5"/>
  <c r="M324" i="5" s="1"/>
  <c r="K325" i="5" s="1"/>
  <c r="I325" i="5"/>
  <c r="H326" i="5"/>
  <c r="J326" i="5" s="1"/>
  <c r="F326" i="5"/>
  <c r="O324" i="5" l="1"/>
  <c r="P324" i="5" s="1"/>
  <c r="L325" i="5"/>
  <c r="M325" i="5" s="1"/>
  <c r="K326" i="5" s="1"/>
  <c r="F327" i="5"/>
  <c r="D328" i="5"/>
  <c r="D329" i="5" s="1"/>
  <c r="H327" i="5"/>
  <c r="J327" i="5" s="1"/>
  <c r="I326" i="5"/>
  <c r="O325" i="5" l="1"/>
  <c r="P325" i="5" s="1"/>
  <c r="L326" i="5"/>
  <c r="M326" i="5" s="1"/>
  <c r="K327" i="5" s="1"/>
  <c r="H328" i="5"/>
  <c r="J328" i="5" s="1"/>
  <c r="I327" i="5"/>
  <c r="F328" i="5"/>
  <c r="O326" i="5" l="1"/>
  <c r="P326" i="5" s="1"/>
  <c r="L327" i="5"/>
  <c r="M327" i="5" s="1"/>
  <c r="K328" i="5" s="1"/>
  <c r="F329" i="5"/>
  <c r="D330" i="5"/>
  <c r="D331" i="5" s="1"/>
  <c r="I328" i="5"/>
  <c r="H329" i="5"/>
  <c r="J329" i="5" s="1"/>
  <c r="O327" i="5" l="1"/>
  <c r="P327" i="5" s="1"/>
  <c r="L328" i="5"/>
  <c r="M328" i="5" s="1"/>
  <c r="K329" i="5" s="1"/>
  <c r="I329" i="5"/>
  <c r="H330" i="5"/>
  <c r="J330" i="5" s="1"/>
  <c r="F330" i="5"/>
  <c r="O328" i="5" l="1"/>
  <c r="P328" i="5" s="1"/>
  <c r="L329" i="5"/>
  <c r="M329" i="5" s="1"/>
  <c r="K330" i="5" s="1"/>
  <c r="F331" i="5"/>
  <c r="D332" i="5"/>
  <c r="D333" i="5" s="1"/>
  <c r="H331" i="5"/>
  <c r="J331" i="5" s="1"/>
  <c r="I330" i="5"/>
  <c r="O329" i="5" l="1"/>
  <c r="P329" i="5" s="1"/>
  <c r="L330" i="5"/>
  <c r="M330" i="5" s="1"/>
  <c r="K331" i="5" s="1"/>
  <c r="H332" i="5"/>
  <c r="J332" i="5" s="1"/>
  <c r="I331" i="5"/>
  <c r="F332" i="5"/>
  <c r="O330" i="5" l="1"/>
  <c r="P330" i="5" s="1"/>
  <c r="L331" i="5"/>
  <c r="M331" i="5" s="1"/>
  <c r="K332" i="5" s="1"/>
  <c r="F333" i="5"/>
  <c r="D334" i="5"/>
  <c r="D335" i="5" s="1"/>
  <c r="I332" i="5"/>
  <c r="H333" i="5"/>
  <c r="J333" i="5" s="1"/>
  <c r="O331" i="5" l="1"/>
  <c r="P331" i="5" s="1"/>
  <c r="L332" i="5"/>
  <c r="M332" i="5" s="1"/>
  <c r="K333" i="5" s="1"/>
  <c r="I333" i="5"/>
  <c r="H334" i="5"/>
  <c r="J334" i="5" s="1"/>
  <c r="F334" i="5"/>
  <c r="O332" i="5" l="1"/>
  <c r="P332" i="5" s="1"/>
  <c r="L333" i="5"/>
  <c r="M333" i="5" s="1"/>
  <c r="K334" i="5" s="1"/>
  <c r="F335" i="5"/>
  <c r="D336" i="5"/>
  <c r="D337" i="5" s="1"/>
  <c r="H335" i="5"/>
  <c r="J335" i="5" s="1"/>
  <c r="I334" i="5"/>
  <c r="O333" i="5" l="1"/>
  <c r="P333" i="5" s="1"/>
  <c r="L334" i="5"/>
  <c r="M334" i="5" s="1"/>
  <c r="K335" i="5" s="1"/>
  <c r="H336" i="5"/>
  <c r="J336" i="5" s="1"/>
  <c r="I335" i="5"/>
  <c r="F336" i="5"/>
  <c r="O334" i="5" l="1"/>
  <c r="P334" i="5" s="1"/>
  <c r="L335" i="5"/>
  <c r="M335" i="5" s="1"/>
  <c r="K336" i="5" s="1"/>
  <c r="F337" i="5"/>
  <c r="D338" i="5"/>
  <c r="D339" i="5" s="1"/>
  <c r="I336" i="5"/>
  <c r="H337" i="5"/>
  <c r="J337" i="5" s="1"/>
  <c r="O335" i="5" l="1"/>
  <c r="P335" i="5" s="1"/>
  <c r="L336" i="5"/>
  <c r="M336" i="5" s="1"/>
  <c r="K337" i="5" s="1"/>
  <c r="I337" i="5"/>
  <c r="H338" i="5"/>
  <c r="J338" i="5" s="1"/>
  <c r="F338" i="5"/>
  <c r="D340" i="5" s="1"/>
  <c r="O336" i="5" l="1"/>
  <c r="P336" i="5" s="1"/>
  <c r="L337" i="5"/>
  <c r="M337" i="5" s="1"/>
  <c r="K338" i="5" s="1"/>
  <c r="F339" i="5"/>
  <c r="H339" i="5"/>
  <c r="J339" i="5" s="1"/>
  <c r="I338" i="5"/>
  <c r="O337" i="5" l="1"/>
  <c r="P337" i="5" s="1"/>
  <c r="L338" i="5"/>
  <c r="M338" i="5" s="1"/>
  <c r="K339" i="5" s="1"/>
  <c r="F340" i="5"/>
  <c r="H340" i="5"/>
  <c r="J340" i="5" s="1"/>
  <c r="I339" i="5"/>
  <c r="D341" i="5"/>
  <c r="D342" i="5" s="1"/>
  <c r="O338" i="5" l="1"/>
  <c r="P338" i="5" s="1"/>
  <c r="L339" i="5"/>
  <c r="M339" i="5" s="1"/>
  <c r="K340" i="5" s="1"/>
  <c r="I340" i="5"/>
  <c r="H341" i="5"/>
  <c r="J341" i="5" s="1"/>
  <c r="F341" i="5"/>
  <c r="D343" i="5" s="1"/>
  <c r="O339" i="5" l="1"/>
  <c r="P339" i="5" s="1"/>
  <c r="L340" i="5"/>
  <c r="M340" i="5" s="1"/>
  <c r="K341" i="5" s="1"/>
  <c r="F342" i="5"/>
  <c r="I341" i="5"/>
  <c r="H342" i="5"/>
  <c r="J342" i="5" s="1"/>
  <c r="O340" i="5" l="1"/>
  <c r="P340" i="5" s="1"/>
  <c r="L341" i="5"/>
  <c r="M341" i="5" s="1"/>
  <c r="K342" i="5" s="1"/>
  <c r="F343" i="5"/>
  <c r="H343" i="5"/>
  <c r="J343" i="5" s="1"/>
  <c r="I342" i="5"/>
  <c r="D344" i="5"/>
  <c r="D345" i="5" s="1"/>
  <c r="O341" i="5" l="1"/>
  <c r="P341" i="5" s="1"/>
  <c r="L342" i="5"/>
  <c r="M342" i="5" s="1"/>
  <c r="K343" i="5" s="1"/>
  <c r="H344" i="5"/>
  <c r="J344" i="5" s="1"/>
  <c r="I343" i="5"/>
  <c r="F344" i="5"/>
  <c r="O342" i="5" l="1"/>
  <c r="P342" i="5" s="1"/>
  <c r="L343" i="5"/>
  <c r="M343" i="5" s="1"/>
  <c r="K344" i="5" s="1"/>
  <c r="F345" i="5"/>
  <c r="D346" i="5"/>
  <c r="D347" i="5" s="1"/>
  <c r="I344" i="5"/>
  <c r="H345" i="5"/>
  <c r="J345" i="5" s="1"/>
  <c r="O343" i="5" l="1"/>
  <c r="P343" i="5" s="1"/>
  <c r="L344" i="5"/>
  <c r="M344" i="5" s="1"/>
  <c r="K345" i="5" s="1"/>
  <c r="I345" i="5"/>
  <c r="H346" i="5"/>
  <c r="J346" i="5" s="1"/>
  <c r="F346" i="5"/>
  <c r="O344" i="5" l="1"/>
  <c r="P344" i="5" s="1"/>
  <c r="L345" i="5"/>
  <c r="M345" i="5" s="1"/>
  <c r="K346" i="5" s="1"/>
  <c r="F347" i="5"/>
  <c r="H347" i="5"/>
  <c r="J347" i="5" s="1"/>
  <c r="I346" i="5"/>
  <c r="D348" i="5"/>
  <c r="D349" i="5" s="1"/>
  <c r="O345" i="5" l="1"/>
  <c r="P345" i="5" s="1"/>
  <c r="L346" i="5"/>
  <c r="M346" i="5" s="1"/>
  <c r="K347" i="5" s="1"/>
  <c r="H348" i="5"/>
  <c r="J348" i="5" s="1"/>
  <c r="I347" i="5"/>
  <c r="F348" i="5"/>
  <c r="D350" i="5" s="1"/>
  <c r="O346" i="5" l="1"/>
  <c r="P346" i="5" s="1"/>
  <c r="L347" i="5"/>
  <c r="M347" i="5" s="1"/>
  <c r="K348" i="5" s="1"/>
  <c r="F349" i="5"/>
  <c r="I348" i="5"/>
  <c r="H349" i="5"/>
  <c r="J349" i="5" s="1"/>
  <c r="O347" i="5" l="1"/>
  <c r="P347" i="5" s="1"/>
  <c r="L348" i="5"/>
  <c r="M348" i="5" s="1"/>
  <c r="K349" i="5" s="1"/>
  <c r="F350" i="5"/>
  <c r="I349" i="5"/>
  <c r="H350" i="5"/>
  <c r="J350" i="5" s="1"/>
  <c r="D351" i="5"/>
  <c r="O348" i="5" l="1"/>
  <c r="P348" i="5" s="1"/>
  <c r="L349" i="5"/>
  <c r="M349" i="5" s="1"/>
  <c r="K350" i="5" s="1"/>
  <c r="F351" i="5"/>
  <c r="D352" i="5"/>
  <c r="D353" i="5" s="1"/>
  <c r="H351" i="5"/>
  <c r="J351" i="5" s="1"/>
  <c r="I350" i="5"/>
  <c r="O349" i="5" l="1"/>
  <c r="P349" i="5" s="1"/>
  <c r="L350" i="5"/>
  <c r="M350" i="5" s="1"/>
  <c r="K351" i="5" s="1"/>
  <c r="H352" i="5"/>
  <c r="J352" i="5" s="1"/>
  <c r="I351" i="5"/>
  <c r="F352" i="5"/>
  <c r="O350" i="5" l="1"/>
  <c r="P350" i="5" s="1"/>
  <c r="L351" i="5"/>
  <c r="M351" i="5" s="1"/>
  <c r="K352" i="5" s="1"/>
  <c r="F353" i="5"/>
  <c r="D354" i="5"/>
  <c r="I352" i="5"/>
  <c r="H353" i="5"/>
  <c r="J353" i="5" s="1"/>
  <c r="O351" i="5" l="1"/>
  <c r="P351" i="5" s="1"/>
  <c r="L352" i="5"/>
  <c r="M352" i="5" s="1"/>
  <c r="K353" i="5" s="1"/>
  <c r="I353" i="5"/>
  <c r="H354" i="5"/>
  <c r="J354" i="5" s="1"/>
  <c r="F354" i="5"/>
  <c r="D355" i="5"/>
  <c r="O352" i="5" l="1"/>
  <c r="P352" i="5" s="1"/>
  <c r="L353" i="5"/>
  <c r="M353" i="5" s="1"/>
  <c r="K354" i="5" s="1"/>
  <c r="F355" i="5"/>
  <c r="D356" i="5"/>
  <c r="D357" i="5" s="1"/>
  <c r="H355" i="5"/>
  <c r="J355" i="5" s="1"/>
  <c r="I354" i="5"/>
  <c r="O353" i="5" l="1"/>
  <c r="P353" i="5" s="1"/>
  <c r="L354" i="5"/>
  <c r="M354" i="5" s="1"/>
  <c r="K355" i="5" s="1"/>
  <c r="H356" i="5"/>
  <c r="J356" i="5" s="1"/>
  <c r="I355" i="5"/>
  <c r="F356" i="5"/>
  <c r="O354" i="5" l="1"/>
  <c r="P354" i="5" s="1"/>
  <c r="L355" i="5"/>
  <c r="M355" i="5" s="1"/>
  <c r="K356" i="5" s="1"/>
  <c r="F357" i="5"/>
  <c r="I356" i="5"/>
  <c r="H357" i="5"/>
  <c r="J357" i="5" s="1"/>
  <c r="D358" i="5"/>
  <c r="O355" i="5" l="1"/>
  <c r="P355" i="5" s="1"/>
  <c r="L356" i="5"/>
  <c r="M356" i="5" s="1"/>
  <c r="K357" i="5" s="1"/>
  <c r="D359" i="5"/>
  <c r="I357" i="5"/>
  <c r="H358" i="5"/>
  <c r="J358" i="5" s="1"/>
  <c r="F358" i="5"/>
  <c r="O356" i="5" l="1"/>
  <c r="P356" i="5" s="1"/>
  <c r="L357" i="5"/>
  <c r="M357" i="5" s="1"/>
  <c r="K358" i="5" s="1"/>
  <c r="H359" i="5"/>
  <c r="J359" i="5" s="1"/>
  <c r="I358" i="5"/>
  <c r="D360" i="5"/>
  <c r="F359" i="5"/>
  <c r="O357" i="5" l="1"/>
  <c r="P357" i="5" s="1"/>
  <c r="L358" i="5"/>
  <c r="M358" i="5" s="1"/>
  <c r="K359" i="5" s="1"/>
  <c r="D361" i="5"/>
  <c r="H360" i="5"/>
  <c r="J360" i="5" s="1"/>
  <c r="I359" i="5"/>
  <c r="F360" i="5"/>
  <c r="O358" i="5" l="1"/>
  <c r="P358" i="5" s="1"/>
  <c r="L359" i="5"/>
  <c r="M359" i="5" s="1"/>
  <c r="K360" i="5" s="1"/>
  <c r="F361" i="5"/>
  <c r="I360" i="5"/>
  <c r="H361" i="5"/>
  <c r="J361" i="5" s="1"/>
  <c r="D362" i="5"/>
  <c r="D363" i="5" s="1"/>
  <c r="O359" i="5" l="1"/>
  <c r="P359" i="5" s="1"/>
  <c r="L360" i="5"/>
  <c r="M360" i="5" s="1"/>
  <c r="K361" i="5" s="1"/>
  <c r="F362" i="5"/>
  <c r="I361" i="5"/>
  <c r="H362" i="5"/>
  <c r="J362" i="5" s="1"/>
  <c r="O360" i="5" l="1"/>
  <c r="P360" i="5" s="1"/>
  <c r="L361" i="5"/>
  <c r="M361" i="5" s="1"/>
  <c r="K362" i="5" s="1"/>
  <c r="F363" i="5"/>
  <c r="D364" i="5"/>
  <c r="H363" i="5"/>
  <c r="J363" i="5" s="1"/>
  <c r="I362" i="5"/>
  <c r="O361" i="5" l="1"/>
  <c r="P361" i="5" s="1"/>
  <c r="L362" i="5"/>
  <c r="M362" i="5" s="1"/>
  <c r="K363" i="5" s="1"/>
  <c r="D365" i="5"/>
  <c r="H364" i="5"/>
  <c r="J364" i="5" s="1"/>
  <c r="I363" i="5"/>
  <c r="F364" i="5"/>
  <c r="D366" i="5" l="1"/>
  <c r="O362" i="5"/>
  <c r="P362" i="5" s="1"/>
  <c r="L363" i="5"/>
  <c r="M363" i="5" s="1"/>
  <c r="K364" i="5" s="1"/>
  <c r="I364" i="5"/>
  <c r="H365" i="5"/>
  <c r="J365" i="5" s="1"/>
  <c r="F365" i="5"/>
  <c r="D367" i="5" s="1"/>
  <c r="O363" i="5" l="1"/>
  <c r="P363" i="5" s="1"/>
  <c r="L364" i="5"/>
  <c r="M364" i="5" s="1"/>
  <c r="K365" i="5" s="1"/>
  <c r="F366" i="5"/>
  <c r="D368" i="5" s="1"/>
  <c r="I365" i="5"/>
  <c r="H366" i="5"/>
  <c r="J366" i="5" s="1"/>
  <c r="O364" i="5" l="1"/>
  <c r="P364" i="5" s="1"/>
  <c r="L365" i="5"/>
  <c r="M365" i="5" s="1"/>
  <c r="K366" i="5" s="1"/>
  <c r="F367" i="5"/>
  <c r="D369" i="5" s="1"/>
  <c r="H367" i="5"/>
  <c r="J367" i="5" s="1"/>
  <c r="I366" i="5"/>
  <c r="O365" i="5" l="1"/>
  <c r="P365" i="5" s="1"/>
  <c r="L366" i="5"/>
  <c r="M366" i="5" s="1"/>
  <c r="K367" i="5" s="1"/>
  <c r="F368" i="5"/>
  <c r="H368" i="5"/>
  <c r="J368" i="5" s="1"/>
  <c r="I367" i="5"/>
  <c r="O366" i="5" l="1"/>
  <c r="P366" i="5" s="1"/>
  <c r="L367" i="5"/>
  <c r="M367" i="5" s="1"/>
  <c r="K368" i="5" s="1"/>
  <c r="F369" i="5"/>
  <c r="I368" i="5"/>
  <c r="H369" i="5"/>
  <c r="J369" i="5" s="1"/>
  <c r="D370" i="5"/>
  <c r="O367" i="5" l="1"/>
  <c r="P367" i="5" s="1"/>
  <c r="L368" i="5"/>
  <c r="M368" i="5" s="1"/>
  <c r="K369" i="5" s="1"/>
  <c r="F370" i="5"/>
  <c r="I369" i="5"/>
  <c r="H370" i="5"/>
  <c r="J370" i="5" s="1"/>
  <c r="D371" i="5"/>
  <c r="O368" i="5" l="1"/>
  <c r="P368" i="5" s="1"/>
  <c r="L369" i="5"/>
  <c r="M369" i="5" s="1"/>
  <c r="K370" i="5" s="1"/>
  <c r="F371" i="5"/>
  <c r="H371" i="5"/>
  <c r="J371" i="5" s="1"/>
  <c r="I370" i="5"/>
  <c r="D372" i="5"/>
  <c r="O369" i="5" l="1"/>
  <c r="P369" i="5" s="1"/>
  <c r="L370" i="5"/>
  <c r="M370" i="5" s="1"/>
  <c r="K371" i="5" s="1"/>
  <c r="F372" i="5"/>
  <c r="D373" i="5"/>
  <c r="H372" i="5"/>
  <c r="J372" i="5" s="1"/>
  <c r="I371" i="5"/>
  <c r="O370" i="5" l="1"/>
  <c r="P370" i="5" s="1"/>
  <c r="L371" i="5"/>
  <c r="M371" i="5" s="1"/>
  <c r="K372" i="5" s="1"/>
  <c r="F373" i="5"/>
  <c r="I372" i="5"/>
  <c r="H373" i="5"/>
  <c r="J373" i="5" s="1"/>
  <c r="D374" i="5"/>
  <c r="O371" i="5" l="1"/>
  <c r="P371" i="5" s="1"/>
  <c r="L372" i="5"/>
  <c r="M372" i="5" s="1"/>
  <c r="K373" i="5" s="1"/>
  <c r="F374" i="5"/>
  <c r="D375" i="5"/>
  <c r="I373" i="5"/>
  <c r="H374" i="5"/>
  <c r="J374" i="5" s="1"/>
  <c r="O372" i="5" l="1"/>
  <c r="P372" i="5" s="1"/>
  <c r="L373" i="5"/>
  <c r="M373" i="5" s="1"/>
  <c r="K374" i="5" s="1"/>
  <c r="H375" i="5"/>
  <c r="J375" i="5" s="1"/>
  <c r="I374" i="5"/>
  <c r="D376" i="5"/>
  <c r="F375" i="5"/>
  <c r="O373" i="5" l="1"/>
  <c r="P373" i="5" s="1"/>
  <c r="L374" i="5"/>
  <c r="M374" i="5" s="1"/>
  <c r="K375" i="5" s="1"/>
  <c r="F376" i="5"/>
  <c r="D377" i="5"/>
  <c r="D378" i="5" s="1"/>
  <c r="H376" i="5"/>
  <c r="J376" i="5" s="1"/>
  <c r="I375" i="5"/>
  <c r="O374" i="5" l="1"/>
  <c r="P374" i="5" s="1"/>
  <c r="L375" i="5"/>
  <c r="M375" i="5" s="1"/>
  <c r="K376" i="5" s="1"/>
  <c r="F377" i="5"/>
  <c r="I376" i="5"/>
  <c r="H377" i="5"/>
  <c r="J377" i="5" s="1"/>
  <c r="O375" i="5" l="1"/>
  <c r="P375" i="5" s="1"/>
  <c r="L376" i="5"/>
  <c r="M376" i="5" s="1"/>
  <c r="K377" i="5" s="1"/>
  <c r="I377" i="5"/>
  <c r="H378" i="5"/>
  <c r="J378" i="5" s="1"/>
  <c r="F378" i="5"/>
  <c r="D379" i="5"/>
  <c r="O376" i="5" l="1"/>
  <c r="P376" i="5" s="1"/>
  <c r="L377" i="5"/>
  <c r="M377" i="5" s="1"/>
  <c r="K378" i="5" s="1"/>
  <c r="H379" i="5"/>
  <c r="J379" i="5" s="1"/>
  <c r="I378" i="5"/>
  <c r="D380" i="5"/>
  <c r="F379" i="5"/>
  <c r="D381" i="5" l="1"/>
  <c r="O377" i="5"/>
  <c r="P377" i="5" s="1"/>
  <c r="L378" i="5"/>
  <c r="M378" i="5" s="1"/>
  <c r="K379" i="5" s="1"/>
  <c r="H380" i="5"/>
  <c r="J380" i="5" s="1"/>
  <c r="I379" i="5"/>
  <c r="F380" i="5"/>
  <c r="D382" i="5"/>
  <c r="O378" i="5" l="1"/>
  <c r="P378" i="5" s="1"/>
  <c r="L379" i="5"/>
  <c r="M379" i="5" s="1"/>
  <c r="K380" i="5" s="1"/>
  <c r="F381" i="5"/>
  <c r="I380" i="5"/>
  <c r="H381" i="5"/>
  <c r="J381" i="5" s="1"/>
  <c r="D383" i="5"/>
  <c r="O379" i="5" l="1"/>
  <c r="P379" i="5" s="1"/>
  <c r="L380" i="5"/>
  <c r="M380" i="5" s="1"/>
  <c r="K381" i="5" s="1"/>
  <c r="F382" i="5"/>
  <c r="D384" i="5" s="1"/>
  <c r="I381" i="5"/>
  <c r="H382" i="5"/>
  <c r="J382" i="5" s="1"/>
  <c r="O380" i="5" l="1"/>
  <c r="P380" i="5" s="1"/>
  <c r="L381" i="5"/>
  <c r="M381" i="5" s="1"/>
  <c r="K382" i="5" s="1"/>
  <c r="F383" i="5"/>
  <c r="H383" i="5"/>
  <c r="J383" i="5" s="1"/>
  <c r="I382" i="5"/>
  <c r="O381" i="5" l="1"/>
  <c r="P381" i="5" s="1"/>
  <c r="L382" i="5"/>
  <c r="M382" i="5" s="1"/>
  <c r="K383" i="5" s="1"/>
  <c r="F384" i="5"/>
  <c r="H384" i="5"/>
  <c r="J384" i="5" s="1"/>
  <c r="I383" i="5"/>
  <c r="D385" i="5"/>
  <c r="O382" i="5" l="1"/>
  <c r="P382" i="5" s="1"/>
  <c r="L383" i="5"/>
  <c r="M383" i="5" s="1"/>
  <c r="K384" i="5" s="1"/>
  <c r="F385" i="5"/>
  <c r="D386" i="5"/>
  <c r="I384" i="5"/>
  <c r="H385" i="5"/>
  <c r="J385" i="5" s="1"/>
  <c r="O383" i="5" l="1"/>
  <c r="P383" i="5" s="1"/>
  <c r="L384" i="5"/>
  <c r="M384" i="5" s="1"/>
  <c r="K385" i="5" s="1"/>
  <c r="I385" i="5"/>
  <c r="H386" i="5"/>
  <c r="J386" i="5" s="1"/>
  <c r="F386" i="5"/>
  <c r="D387" i="5"/>
  <c r="D388" i="5" s="1"/>
  <c r="O384" i="5" l="1"/>
  <c r="P384" i="5" s="1"/>
  <c r="L385" i="5"/>
  <c r="M385" i="5" s="1"/>
  <c r="K386" i="5" s="1"/>
  <c r="F387" i="5"/>
  <c r="H387" i="5"/>
  <c r="J387" i="5" s="1"/>
  <c r="I386" i="5"/>
  <c r="O385" i="5" l="1"/>
  <c r="P385" i="5" s="1"/>
  <c r="L386" i="5"/>
  <c r="M386" i="5" s="1"/>
  <c r="K387" i="5" s="1"/>
  <c r="F388" i="5"/>
  <c r="H388" i="5"/>
  <c r="J388" i="5" s="1"/>
  <c r="I387" i="5"/>
  <c r="D389" i="5"/>
  <c r="O386" i="5" l="1"/>
  <c r="P386" i="5" s="1"/>
  <c r="L387" i="5"/>
  <c r="M387" i="5" s="1"/>
  <c r="K388" i="5" s="1"/>
  <c r="I388" i="5"/>
  <c r="H389" i="5"/>
  <c r="J389" i="5" s="1"/>
  <c r="F389" i="5"/>
  <c r="D390" i="5"/>
  <c r="D391" i="5" s="1"/>
  <c r="O387" i="5" l="1"/>
  <c r="P387" i="5" s="1"/>
  <c r="L388" i="5"/>
  <c r="M388" i="5" s="1"/>
  <c r="K389" i="5" s="1"/>
  <c r="F390" i="5"/>
  <c r="I389" i="5"/>
  <c r="H390" i="5"/>
  <c r="J390" i="5" s="1"/>
  <c r="O388" i="5" l="1"/>
  <c r="P388" i="5" s="1"/>
  <c r="L389" i="5"/>
  <c r="M389" i="5" s="1"/>
  <c r="K390" i="5" s="1"/>
  <c r="F391" i="5"/>
  <c r="D392" i="5"/>
  <c r="D393" i="5" s="1"/>
  <c r="H391" i="5"/>
  <c r="J391" i="5" s="1"/>
  <c r="I390" i="5"/>
  <c r="O389" i="5" l="1"/>
  <c r="P389" i="5" s="1"/>
  <c r="L390" i="5"/>
  <c r="M390" i="5" s="1"/>
  <c r="K391" i="5" s="1"/>
  <c r="H392" i="5"/>
  <c r="J392" i="5" s="1"/>
  <c r="I391" i="5"/>
  <c r="F392" i="5"/>
  <c r="O390" i="5" l="1"/>
  <c r="P390" i="5" s="1"/>
  <c r="L391" i="5"/>
  <c r="M391" i="5" s="1"/>
  <c r="K392" i="5" s="1"/>
  <c r="F393" i="5"/>
  <c r="I392" i="5"/>
  <c r="H393" i="5"/>
  <c r="J393" i="5" s="1"/>
  <c r="D394" i="5"/>
  <c r="O391" i="5" l="1"/>
  <c r="P391" i="5" s="1"/>
  <c r="L392" i="5"/>
  <c r="M392" i="5" s="1"/>
  <c r="K393" i="5" s="1"/>
  <c r="F394" i="5"/>
  <c r="D395" i="5"/>
  <c r="I393" i="5"/>
  <c r="H394" i="5"/>
  <c r="J394" i="5" s="1"/>
  <c r="O392" i="5" l="1"/>
  <c r="P392" i="5" s="1"/>
  <c r="L393" i="5"/>
  <c r="M393" i="5" s="1"/>
  <c r="K394" i="5" s="1"/>
  <c r="H395" i="5"/>
  <c r="J395" i="5" s="1"/>
  <c r="I394" i="5"/>
  <c r="D396" i="5"/>
  <c r="F395" i="5"/>
  <c r="O393" i="5" l="1"/>
  <c r="P393" i="5" s="1"/>
  <c r="L394" i="5"/>
  <c r="M394" i="5" s="1"/>
  <c r="K395" i="5" s="1"/>
  <c r="F396" i="5"/>
  <c r="H396" i="5"/>
  <c r="J396" i="5" s="1"/>
  <c r="I395" i="5"/>
  <c r="D397" i="5"/>
  <c r="O394" i="5" l="1"/>
  <c r="P394" i="5" s="1"/>
  <c r="L395" i="5"/>
  <c r="M395" i="5" s="1"/>
  <c r="K396" i="5" s="1"/>
  <c r="I396" i="5"/>
  <c r="H397" i="5"/>
  <c r="J397" i="5" s="1"/>
  <c r="F397" i="5"/>
  <c r="D398" i="5"/>
  <c r="O395" i="5" l="1"/>
  <c r="P395" i="5" s="1"/>
  <c r="L396" i="5"/>
  <c r="M396" i="5" s="1"/>
  <c r="K397" i="5" s="1"/>
  <c r="F398" i="5"/>
  <c r="D399" i="5"/>
  <c r="D400" i="5" s="1"/>
  <c r="I397" i="5"/>
  <c r="H398" i="5"/>
  <c r="J398" i="5" s="1"/>
  <c r="O396" i="5" l="1"/>
  <c r="P396" i="5" s="1"/>
  <c r="L397" i="5"/>
  <c r="M397" i="5" s="1"/>
  <c r="K398" i="5" s="1"/>
  <c r="H399" i="5"/>
  <c r="J399" i="5" s="1"/>
  <c r="I398" i="5"/>
  <c r="F399" i="5"/>
  <c r="D401" i="5" s="1"/>
  <c r="O397" i="5" l="1"/>
  <c r="P397" i="5" s="1"/>
  <c r="L398" i="5"/>
  <c r="M398" i="5" s="1"/>
  <c r="K399" i="5" s="1"/>
  <c r="F400" i="5"/>
  <c r="D402" i="5" s="1"/>
  <c r="H400" i="5"/>
  <c r="J400" i="5" s="1"/>
  <c r="I399" i="5"/>
  <c r="O398" i="5" l="1"/>
  <c r="P398" i="5" s="1"/>
  <c r="L399" i="5"/>
  <c r="M399" i="5" s="1"/>
  <c r="K400" i="5" s="1"/>
  <c r="F401" i="5"/>
  <c r="D403" i="5" s="1"/>
  <c r="I400" i="5"/>
  <c r="H401" i="5"/>
  <c r="J401" i="5" s="1"/>
  <c r="O399" i="5" l="1"/>
  <c r="P399" i="5" s="1"/>
  <c r="L400" i="5"/>
  <c r="M400" i="5" s="1"/>
  <c r="K401" i="5" s="1"/>
  <c r="I401" i="5"/>
  <c r="H402" i="5"/>
  <c r="J402" i="5" s="1"/>
  <c r="F402" i="5"/>
  <c r="D404" i="5" s="1"/>
  <c r="O400" i="5" l="1"/>
  <c r="P400" i="5" s="1"/>
  <c r="L401" i="5"/>
  <c r="M401" i="5" s="1"/>
  <c r="K402" i="5" s="1"/>
  <c r="F403" i="5"/>
  <c r="D405" i="5" s="1"/>
  <c r="H403" i="5"/>
  <c r="J403" i="5" s="1"/>
  <c r="I402" i="5"/>
  <c r="O401" i="5" l="1"/>
  <c r="P401" i="5" s="1"/>
  <c r="L402" i="5"/>
  <c r="M402" i="5" s="1"/>
  <c r="K403" i="5" s="1"/>
  <c r="F404" i="5"/>
  <c r="H404" i="5"/>
  <c r="J404" i="5" s="1"/>
  <c r="I403" i="5"/>
  <c r="O402" i="5" l="1"/>
  <c r="P402" i="5" s="1"/>
  <c r="L403" i="5"/>
  <c r="M403" i="5" s="1"/>
  <c r="K404" i="5" s="1"/>
  <c r="F405" i="5"/>
  <c r="I404" i="5"/>
  <c r="H405" i="5"/>
  <c r="J405" i="5" s="1"/>
  <c r="D406" i="5"/>
  <c r="O403" i="5" l="1"/>
  <c r="P403" i="5" s="1"/>
  <c r="L404" i="5"/>
  <c r="M404" i="5" s="1"/>
  <c r="K405" i="5" s="1"/>
  <c r="I405" i="5"/>
  <c r="H406" i="5"/>
  <c r="J406" i="5" s="1"/>
  <c r="D407" i="5"/>
  <c r="F406" i="5"/>
  <c r="O404" i="5" l="1"/>
  <c r="P404" i="5" s="1"/>
  <c r="L405" i="5"/>
  <c r="M405" i="5" s="1"/>
  <c r="K406" i="5" s="1"/>
  <c r="F407" i="5"/>
  <c r="D408" i="5"/>
  <c r="H407" i="5"/>
  <c r="J407" i="5" s="1"/>
  <c r="I406" i="5"/>
  <c r="O405" i="5" l="1"/>
  <c r="P405" i="5" s="1"/>
  <c r="L406" i="5"/>
  <c r="M406" i="5" s="1"/>
  <c r="K407" i="5" s="1"/>
  <c r="H408" i="5"/>
  <c r="J408" i="5" s="1"/>
  <c r="I407" i="5"/>
  <c r="F408" i="5"/>
  <c r="D409" i="5"/>
  <c r="O406" i="5" l="1"/>
  <c r="P406" i="5" s="1"/>
  <c r="L407" i="5"/>
  <c r="M407" i="5" s="1"/>
  <c r="K408" i="5" s="1"/>
  <c r="F409" i="5"/>
  <c r="D410" i="5"/>
  <c r="D411" i="5" s="1"/>
  <c r="I408" i="5"/>
  <c r="H409" i="5"/>
  <c r="J409" i="5" s="1"/>
  <c r="O407" i="5" l="1"/>
  <c r="P407" i="5" s="1"/>
  <c r="L408" i="5"/>
  <c r="M408" i="5" s="1"/>
  <c r="K409" i="5" s="1"/>
  <c r="I409" i="5"/>
  <c r="H410" i="5"/>
  <c r="J410" i="5" s="1"/>
  <c r="F410" i="5"/>
  <c r="O408" i="5" l="1"/>
  <c r="P408" i="5" s="1"/>
  <c r="L409" i="5"/>
  <c r="M409" i="5" s="1"/>
  <c r="K410" i="5" s="1"/>
  <c r="F411" i="5"/>
  <c r="H411" i="5"/>
  <c r="J411" i="5" s="1"/>
  <c r="I410" i="5"/>
  <c r="D412" i="5"/>
  <c r="D413" i="5" s="1"/>
  <c r="O409" i="5" l="1"/>
  <c r="P409" i="5" s="1"/>
  <c r="L410" i="5"/>
  <c r="M410" i="5" s="1"/>
  <c r="K411" i="5" s="1"/>
  <c r="H412" i="5"/>
  <c r="J412" i="5" s="1"/>
  <c r="I411" i="5"/>
  <c r="F412" i="5"/>
  <c r="O410" i="5" l="1"/>
  <c r="P410" i="5" s="1"/>
  <c r="L411" i="5"/>
  <c r="M411" i="5" s="1"/>
  <c r="K412" i="5" s="1"/>
  <c r="I412" i="5"/>
  <c r="H413" i="5"/>
  <c r="J413" i="5" s="1"/>
  <c r="F413" i="5"/>
  <c r="D414" i="5"/>
  <c r="O411" i="5" l="1"/>
  <c r="P411" i="5" s="1"/>
  <c r="L412" i="5"/>
  <c r="M412" i="5" s="1"/>
  <c r="K413" i="5" s="1"/>
  <c r="F414" i="5"/>
  <c r="I413" i="5"/>
  <c r="H414" i="5"/>
  <c r="J414" i="5" s="1"/>
  <c r="D415" i="5"/>
  <c r="D416" i="5" s="1"/>
  <c r="O412" i="5" l="1"/>
  <c r="P412" i="5" s="1"/>
  <c r="L413" i="5"/>
  <c r="M413" i="5" s="1"/>
  <c r="K414" i="5" s="1"/>
  <c r="F415" i="5"/>
  <c r="D417" i="5" s="1"/>
  <c r="H415" i="5"/>
  <c r="J415" i="5" s="1"/>
  <c r="I414" i="5"/>
  <c r="O413" i="5" l="1"/>
  <c r="P413" i="5" s="1"/>
  <c r="L414" i="5"/>
  <c r="M414" i="5" s="1"/>
  <c r="K415" i="5" s="1"/>
  <c r="H416" i="5"/>
  <c r="J416" i="5" s="1"/>
  <c r="I415" i="5"/>
  <c r="F416" i="5"/>
  <c r="F417" i="5" l="1"/>
  <c r="I416" i="5"/>
  <c r="H417" i="5"/>
  <c r="J417" i="5" s="1"/>
  <c r="O414" i="5"/>
  <c r="P414" i="5" s="1"/>
  <c r="L415" i="5"/>
  <c r="M415" i="5" s="1"/>
  <c r="K416" i="5" s="1"/>
  <c r="D418" i="5"/>
  <c r="D419" i="5" l="1"/>
  <c r="O415" i="5"/>
  <c r="P415" i="5" s="1"/>
  <c r="L416" i="5"/>
  <c r="M416" i="5" s="1"/>
  <c r="K417" i="5" s="1"/>
  <c r="F418" i="5"/>
  <c r="I417" i="5"/>
  <c r="H418" i="5"/>
  <c r="J418" i="5" s="1"/>
  <c r="O416" i="5" l="1"/>
  <c r="P416" i="5" s="1"/>
  <c r="L417" i="5"/>
  <c r="M417" i="5" s="1"/>
  <c r="K418" i="5" s="1"/>
  <c r="F419" i="5"/>
  <c r="H419" i="5"/>
  <c r="J419" i="5" s="1"/>
  <c r="I418" i="5"/>
  <c r="D420" i="5"/>
  <c r="D421" i="5" s="1"/>
  <c r="O417" i="5" l="1"/>
  <c r="P417" i="5" s="1"/>
  <c r="L418" i="5"/>
  <c r="M418" i="5" s="1"/>
  <c r="K419" i="5" s="1"/>
  <c r="H420" i="5"/>
  <c r="J420" i="5" s="1"/>
  <c r="I419" i="5"/>
  <c r="F420" i="5"/>
  <c r="D422" i="5" s="1"/>
  <c r="O418" i="5" l="1"/>
  <c r="P418" i="5" s="1"/>
  <c r="L419" i="5"/>
  <c r="M419" i="5" s="1"/>
  <c r="K420" i="5" s="1"/>
  <c r="I420" i="5"/>
  <c r="H421" i="5"/>
  <c r="J421" i="5" s="1"/>
  <c r="F421" i="5"/>
  <c r="O419" i="5" l="1"/>
  <c r="P419" i="5" s="1"/>
  <c r="L420" i="5"/>
  <c r="M420" i="5" s="1"/>
  <c r="K421" i="5" s="1"/>
  <c r="F422" i="5"/>
  <c r="I421" i="5"/>
  <c r="H422" i="5"/>
  <c r="J422" i="5" s="1"/>
  <c r="D423" i="5"/>
  <c r="D424" i="5" s="1"/>
  <c r="O420" i="5" l="1"/>
  <c r="P420" i="5" s="1"/>
  <c r="L421" i="5"/>
  <c r="M421" i="5" s="1"/>
  <c r="K422" i="5" s="1"/>
  <c r="F423" i="5"/>
  <c r="H423" i="5"/>
  <c r="J423" i="5" s="1"/>
  <c r="I422" i="5"/>
  <c r="O421" i="5" l="1"/>
  <c r="P421" i="5" s="1"/>
  <c r="L422" i="5"/>
  <c r="M422" i="5" s="1"/>
  <c r="K423" i="5" s="1"/>
  <c r="F424" i="5"/>
  <c r="H424" i="5"/>
  <c r="J424" i="5" s="1"/>
  <c r="I423" i="5"/>
  <c r="D425" i="5"/>
  <c r="D426" i="5" s="1"/>
  <c r="O422" i="5" l="1"/>
  <c r="P422" i="5" s="1"/>
  <c r="L423" i="5"/>
  <c r="M423" i="5" s="1"/>
  <c r="K424" i="5" s="1"/>
  <c r="I424" i="5"/>
  <c r="H425" i="5"/>
  <c r="J425" i="5" s="1"/>
  <c r="F425" i="5"/>
  <c r="O423" i="5" l="1"/>
  <c r="P423" i="5" s="1"/>
  <c r="L424" i="5"/>
  <c r="M424" i="5" s="1"/>
  <c r="K425" i="5" s="1"/>
  <c r="F426" i="5"/>
  <c r="D427" i="5"/>
  <c r="I425" i="5"/>
  <c r="H426" i="5"/>
  <c r="J426" i="5" s="1"/>
  <c r="D428" i="5" l="1"/>
  <c r="O424" i="5"/>
  <c r="P424" i="5" s="1"/>
  <c r="L425" i="5"/>
  <c r="M425" i="5" s="1"/>
  <c r="K426" i="5" s="1"/>
  <c r="H427" i="5"/>
  <c r="J427" i="5" s="1"/>
  <c r="I426" i="5"/>
  <c r="F427" i="5"/>
  <c r="O425" i="5" l="1"/>
  <c r="P425" i="5" s="1"/>
  <c r="L426" i="5"/>
  <c r="M426" i="5" s="1"/>
  <c r="K427" i="5" s="1"/>
  <c r="F428" i="5"/>
  <c r="D429" i="5"/>
  <c r="H428" i="5"/>
  <c r="J428" i="5" s="1"/>
  <c r="I427" i="5"/>
  <c r="O426" i="5" l="1"/>
  <c r="P426" i="5" s="1"/>
  <c r="L427" i="5"/>
  <c r="M427" i="5" s="1"/>
  <c r="K428" i="5" s="1"/>
  <c r="F429" i="5"/>
  <c r="I428" i="5"/>
  <c r="H429" i="5"/>
  <c r="J429" i="5" s="1"/>
  <c r="D430" i="5"/>
  <c r="O427" i="5" l="1"/>
  <c r="P427" i="5" s="1"/>
  <c r="L428" i="5"/>
  <c r="M428" i="5" s="1"/>
  <c r="K429" i="5" s="1"/>
  <c r="F430" i="5"/>
  <c r="I429" i="5"/>
  <c r="H430" i="5"/>
  <c r="J430" i="5" s="1"/>
  <c r="D431" i="5"/>
  <c r="O428" i="5" l="1"/>
  <c r="P428" i="5" s="1"/>
  <c r="L429" i="5"/>
  <c r="M429" i="5" s="1"/>
  <c r="K430" i="5" s="1"/>
  <c r="H431" i="5"/>
  <c r="J431" i="5" s="1"/>
  <c r="I430" i="5"/>
  <c r="D432" i="5"/>
  <c r="F431" i="5"/>
  <c r="O429" i="5" l="1"/>
  <c r="P429" i="5" s="1"/>
  <c r="L430" i="5"/>
  <c r="M430" i="5" s="1"/>
  <c r="K431" i="5" s="1"/>
  <c r="F432" i="5"/>
  <c r="D433" i="5"/>
  <c r="D434" i="5" s="1"/>
  <c r="H432" i="5"/>
  <c r="J432" i="5" s="1"/>
  <c r="I431" i="5"/>
  <c r="O430" i="5" l="1"/>
  <c r="P430" i="5" s="1"/>
  <c r="L431" i="5"/>
  <c r="M431" i="5" s="1"/>
  <c r="K432" i="5" s="1"/>
  <c r="F433" i="5"/>
  <c r="D435" i="5" s="1"/>
  <c r="I432" i="5"/>
  <c r="H433" i="5"/>
  <c r="J433" i="5" s="1"/>
  <c r="O431" i="5" l="1"/>
  <c r="P431" i="5" s="1"/>
  <c r="L432" i="5"/>
  <c r="M432" i="5" s="1"/>
  <c r="K433" i="5" s="1"/>
  <c r="I433" i="5"/>
  <c r="H434" i="5"/>
  <c r="J434" i="5" s="1"/>
  <c r="F434" i="5"/>
  <c r="D436" i="5" s="1"/>
  <c r="O432" i="5" l="1"/>
  <c r="P432" i="5" s="1"/>
  <c r="L433" i="5"/>
  <c r="M433" i="5" s="1"/>
  <c r="K434" i="5" s="1"/>
  <c r="H435" i="5"/>
  <c r="J435" i="5" s="1"/>
  <c r="I434" i="5"/>
  <c r="F435" i="5"/>
  <c r="D437" i="5" s="1"/>
  <c r="O433" i="5" l="1"/>
  <c r="P433" i="5" s="1"/>
  <c r="L434" i="5"/>
  <c r="M434" i="5" s="1"/>
  <c r="K435" i="5" s="1"/>
  <c r="H436" i="5"/>
  <c r="J436" i="5" s="1"/>
  <c r="I435" i="5"/>
  <c r="F436" i="5"/>
  <c r="D438" i="5" s="1"/>
  <c r="O434" i="5" l="1"/>
  <c r="P434" i="5" s="1"/>
  <c r="F437" i="5"/>
  <c r="L435" i="5"/>
  <c r="M435" i="5" s="1"/>
  <c r="K436" i="5" s="1"/>
  <c r="I436" i="5"/>
  <c r="H437" i="5"/>
  <c r="J437" i="5" s="1"/>
  <c r="O435" i="5" l="1"/>
  <c r="P435" i="5" s="1"/>
  <c r="L436" i="5"/>
  <c r="M436" i="5" s="1"/>
  <c r="K437" i="5" s="1"/>
  <c r="I437" i="5"/>
  <c r="H438" i="5"/>
  <c r="J438" i="5" s="1"/>
  <c r="F438" i="5"/>
  <c r="D439" i="5"/>
  <c r="D440" i="5" l="1"/>
  <c r="O436" i="5"/>
  <c r="P436" i="5" s="1"/>
  <c r="L437" i="5"/>
  <c r="M437" i="5" s="1"/>
  <c r="K438" i="5" s="1"/>
  <c r="F439" i="5"/>
  <c r="H439" i="5"/>
  <c r="J439" i="5" s="1"/>
  <c r="I438" i="5"/>
  <c r="O437" i="5" l="1"/>
  <c r="P437" i="5" s="1"/>
  <c r="L438" i="5"/>
  <c r="M438" i="5" s="1"/>
  <c r="K439" i="5" s="1"/>
  <c r="F440" i="5"/>
  <c r="H440" i="5"/>
  <c r="J440" i="5" s="1"/>
  <c r="I439" i="5"/>
  <c r="D441" i="5"/>
  <c r="D442" i="5" s="1"/>
  <c r="O438" i="5" l="1"/>
  <c r="P438" i="5" s="1"/>
  <c r="L439" i="5"/>
  <c r="M439" i="5" s="1"/>
  <c r="K440" i="5" s="1"/>
  <c r="I440" i="5"/>
  <c r="H441" i="5"/>
  <c r="J441" i="5" s="1"/>
  <c r="F441" i="5"/>
  <c r="D443" i="5" s="1"/>
  <c r="O439" i="5" l="1"/>
  <c r="P439" i="5" s="1"/>
  <c r="L440" i="5"/>
  <c r="M440" i="5" s="1"/>
  <c r="K441" i="5" s="1"/>
  <c r="F442" i="5"/>
  <c r="I441" i="5"/>
  <c r="H442" i="5"/>
  <c r="J442" i="5" s="1"/>
  <c r="O440" i="5" l="1"/>
  <c r="P440" i="5" s="1"/>
  <c r="L441" i="5"/>
  <c r="M441" i="5" s="1"/>
  <c r="K442" i="5" s="1"/>
  <c r="F443" i="5"/>
  <c r="H443" i="5"/>
  <c r="J443" i="5" s="1"/>
  <c r="I442" i="5"/>
  <c r="D444" i="5"/>
  <c r="D445" i="5" s="1"/>
  <c r="O441" i="5" l="1"/>
  <c r="P441" i="5" s="1"/>
  <c r="L442" i="5"/>
  <c r="M442" i="5" s="1"/>
  <c r="K443" i="5" s="1"/>
  <c r="H444" i="5"/>
  <c r="J444" i="5" s="1"/>
  <c r="I443" i="5"/>
  <c r="F444" i="5"/>
  <c r="D446" i="5"/>
  <c r="O442" i="5" l="1"/>
  <c r="P442" i="5" s="1"/>
  <c r="L443" i="5"/>
  <c r="M443" i="5" s="1"/>
  <c r="K444" i="5" s="1"/>
  <c r="I444" i="5"/>
  <c r="H445" i="5"/>
  <c r="J445" i="5" s="1"/>
  <c r="F445" i="5"/>
  <c r="D447" i="5" s="1"/>
  <c r="O443" i="5" l="1"/>
  <c r="P443" i="5" s="1"/>
  <c r="L444" i="5"/>
  <c r="M444" i="5" s="1"/>
  <c r="K445" i="5" s="1"/>
  <c r="F446" i="5"/>
  <c r="D448" i="5"/>
  <c r="I445" i="5"/>
  <c r="H446" i="5"/>
  <c r="J446" i="5" s="1"/>
  <c r="O444" i="5" l="1"/>
  <c r="P444" i="5" s="1"/>
  <c r="L445" i="5"/>
  <c r="M445" i="5" s="1"/>
  <c r="K446" i="5" s="1"/>
  <c r="H447" i="5"/>
  <c r="J447" i="5" s="1"/>
  <c r="I446" i="5"/>
  <c r="F447" i="5"/>
  <c r="D449" i="5" s="1"/>
  <c r="O445" i="5" l="1"/>
  <c r="P445" i="5" s="1"/>
  <c r="L446" i="5"/>
  <c r="M446" i="5" s="1"/>
  <c r="K447" i="5" s="1"/>
  <c r="H448" i="5"/>
  <c r="J448" i="5" s="1"/>
  <c r="I447" i="5"/>
  <c r="F448" i="5"/>
  <c r="D450" i="5" s="1"/>
  <c r="O446" i="5" l="1"/>
  <c r="P446" i="5" s="1"/>
  <c r="L447" i="5"/>
  <c r="M447" i="5" s="1"/>
  <c r="K448" i="5" s="1"/>
  <c r="F449" i="5"/>
  <c r="D451" i="5" s="1"/>
  <c r="I448" i="5"/>
  <c r="H449" i="5"/>
  <c r="J449" i="5" s="1"/>
  <c r="O447" i="5" l="1"/>
  <c r="P447" i="5" s="1"/>
  <c r="L448" i="5"/>
  <c r="M448" i="5" s="1"/>
  <c r="K449" i="5" s="1"/>
  <c r="F450" i="5"/>
  <c r="D452" i="5" s="1"/>
  <c r="I449" i="5"/>
  <c r="H450" i="5"/>
  <c r="J450" i="5" s="1"/>
  <c r="O448" i="5" l="1"/>
  <c r="P448" i="5" s="1"/>
  <c r="L449" i="5"/>
  <c r="M449" i="5" s="1"/>
  <c r="K450" i="5" s="1"/>
  <c r="F451" i="5"/>
  <c r="D453" i="5" s="1"/>
  <c r="H451" i="5"/>
  <c r="J451" i="5" s="1"/>
  <c r="I450" i="5"/>
  <c r="O449" i="5" l="1"/>
  <c r="P449" i="5" s="1"/>
  <c r="L450" i="5"/>
  <c r="M450" i="5" s="1"/>
  <c r="K451" i="5" s="1"/>
  <c r="F452" i="5"/>
  <c r="H452" i="5"/>
  <c r="J452" i="5" s="1"/>
  <c r="I451" i="5"/>
  <c r="O450" i="5" l="1"/>
  <c r="P450" i="5" s="1"/>
  <c r="L451" i="5"/>
  <c r="M451" i="5" s="1"/>
  <c r="K452" i="5" s="1"/>
  <c r="F453" i="5"/>
  <c r="I452" i="5"/>
  <c r="H453" i="5"/>
  <c r="J453" i="5" s="1"/>
  <c r="D454" i="5"/>
  <c r="D455" i="5" s="1"/>
  <c r="O451" i="5" l="1"/>
  <c r="P451" i="5" s="1"/>
  <c r="L452" i="5"/>
  <c r="M452" i="5" s="1"/>
  <c r="K453" i="5" s="1"/>
  <c r="F454" i="5"/>
  <c r="D456" i="5" s="1"/>
  <c r="I453" i="5"/>
  <c r="H454" i="5"/>
  <c r="J454" i="5" s="1"/>
  <c r="O452" i="5" l="1"/>
  <c r="P452" i="5" s="1"/>
  <c r="L453" i="5"/>
  <c r="M453" i="5" s="1"/>
  <c r="K454" i="5" s="1"/>
  <c r="F455" i="5"/>
  <c r="D457" i="5" s="1"/>
  <c r="H455" i="5"/>
  <c r="J455" i="5" s="1"/>
  <c r="I454" i="5"/>
  <c r="O453" i="5" l="1"/>
  <c r="P453" i="5" s="1"/>
  <c r="L454" i="5"/>
  <c r="M454" i="5" s="1"/>
  <c r="K455" i="5" s="1"/>
  <c r="F456" i="5"/>
  <c r="H456" i="5"/>
  <c r="J456" i="5" s="1"/>
  <c r="I455" i="5"/>
  <c r="O454" i="5" l="1"/>
  <c r="P454" i="5" s="1"/>
  <c r="L455" i="5"/>
  <c r="M455" i="5" s="1"/>
  <c r="K456" i="5" s="1"/>
  <c r="F457" i="5"/>
  <c r="I456" i="5"/>
  <c r="H457" i="5"/>
  <c r="J457" i="5" s="1"/>
  <c r="D458" i="5"/>
  <c r="D459" i="5" s="1"/>
  <c r="O455" i="5" l="1"/>
  <c r="P455" i="5" s="1"/>
  <c r="L456" i="5"/>
  <c r="M456" i="5" s="1"/>
  <c r="K457" i="5" s="1"/>
  <c r="F458" i="5"/>
  <c r="D460" i="5" s="1"/>
  <c r="I457" i="5"/>
  <c r="H458" i="5"/>
  <c r="J458" i="5" s="1"/>
  <c r="O456" i="5" l="1"/>
  <c r="P456" i="5" s="1"/>
  <c r="L457" i="5"/>
  <c r="M457" i="5" s="1"/>
  <c r="K458" i="5" s="1"/>
  <c r="F459" i="5"/>
  <c r="D461" i="5" s="1"/>
  <c r="H459" i="5"/>
  <c r="J459" i="5" s="1"/>
  <c r="I458" i="5"/>
  <c r="O457" i="5" l="1"/>
  <c r="P457" i="5" s="1"/>
  <c r="L458" i="5"/>
  <c r="M458" i="5" s="1"/>
  <c r="K459" i="5" s="1"/>
  <c r="F460" i="5"/>
  <c r="H460" i="5"/>
  <c r="J460" i="5" s="1"/>
  <c r="I459" i="5"/>
  <c r="O458" i="5" l="1"/>
  <c r="P458" i="5" s="1"/>
  <c r="L459" i="5"/>
  <c r="M459" i="5" s="1"/>
  <c r="K460" i="5" s="1"/>
  <c r="F461" i="5"/>
  <c r="I460" i="5"/>
  <c r="H461" i="5"/>
  <c r="J461" i="5" s="1"/>
  <c r="D462" i="5"/>
  <c r="D463" i="5" s="1"/>
  <c r="O459" i="5" l="1"/>
  <c r="P459" i="5" s="1"/>
  <c r="L460" i="5"/>
  <c r="M460" i="5" s="1"/>
  <c r="K461" i="5" s="1"/>
  <c r="F462" i="5"/>
  <c r="D464" i="5" s="1"/>
  <c r="I461" i="5"/>
  <c r="H462" i="5"/>
  <c r="J462" i="5" s="1"/>
  <c r="O460" i="5" l="1"/>
  <c r="P460" i="5" s="1"/>
  <c r="L461" i="5"/>
  <c r="M461" i="5" s="1"/>
  <c r="K462" i="5" s="1"/>
  <c r="F463" i="5"/>
  <c r="D465" i="5" s="1"/>
  <c r="H463" i="5"/>
  <c r="J463" i="5" s="1"/>
  <c r="I462" i="5"/>
  <c r="O461" i="5" l="1"/>
  <c r="P461" i="5" s="1"/>
  <c r="L462" i="5"/>
  <c r="M462" i="5" s="1"/>
  <c r="K463" i="5" s="1"/>
  <c r="F464" i="5"/>
  <c r="D466" i="5" s="1"/>
  <c r="H464" i="5"/>
  <c r="J464" i="5" s="1"/>
  <c r="I463" i="5"/>
  <c r="O462" i="5" l="1"/>
  <c r="P462" i="5" s="1"/>
  <c r="L463" i="5"/>
  <c r="M463" i="5" s="1"/>
  <c r="K464" i="5" s="1"/>
  <c r="F465" i="5"/>
  <c r="I464" i="5"/>
  <c r="H465" i="5"/>
  <c r="J465" i="5" s="1"/>
  <c r="O463" i="5" l="1"/>
  <c r="P463" i="5" s="1"/>
  <c r="L464" i="5"/>
  <c r="M464" i="5" s="1"/>
  <c r="K465" i="5" s="1"/>
  <c r="F466" i="5"/>
  <c r="I465" i="5"/>
  <c r="H466" i="5"/>
  <c r="J466" i="5" s="1"/>
  <c r="D467" i="5"/>
  <c r="O464" i="5" l="1"/>
  <c r="P464" i="5" s="1"/>
  <c r="L465" i="5"/>
  <c r="M465" i="5" s="1"/>
  <c r="K466" i="5" s="1"/>
  <c r="D468" i="5"/>
  <c r="H467" i="5"/>
  <c r="J467" i="5" s="1"/>
  <c r="I466" i="5"/>
  <c r="F467" i="5"/>
  <c r="O465" i="5" l="1"/>
  <c r="P465" i="5" s="1"/>
  <c r="L466" i="5"/>
  <c r="M466" i="5" s="1"/>
  <c r="K467" i="5" s="1"/>
  <c r="F468" i="5"/>
  <c r="D469" i="5"/>
  <c r="H468" i="5"/>
  <c r="J468" i="5" s="1"/>
  <c r="I467" i="5"/>
  <c r="D470" i="5" l="1"/>
  <c r="O466" i="5"/>
  <c r="P466" i="5" s="1"/>
  <c r="L467" i="5"/>
  <c r="M467" i="5" s="1"/>
  <c r="K468" i="5" s="1"/>
  <c r="F469" i="5"/>
  <c r="I468" i="5"/>
  <c r="H469" i="5"/>
  <c r="J469" i="5" s="1"/>
  <c r="O467" i="5" l="1"/>
  <c r="P467" i="5" s="1"/>
  <c r="L468" i="5"/>
  <c r="M468" i="5" s="1"/>
  <c r="K469" i="5" s="1"/>
  <c r="F470" i="5"/>
  <c r="D471" i="5"/>
  <c r="I469" i="5"/>
  <c r="H470" i="5"/>
  <c r="J470" i="5" s="1"/>
  <c r="O468" i="5" l="1"/>
  <c r="P468" i="5" s="1"/>
  <c r="L469" i="5"/>
  <c r="M469" i="5" s="1"/>
  <c r="K470" i="5" s="1"/>
  <c r="D472" i="5"/>
  <c r="H471" i="5"/>
  <c r="J471" i="5" s="1"/>
  <c r="I470" i="5"/>
  <c r="F471" i="5"/>
  <c r="O469" i="5" l="1"/>
  <c r="P469" i="5" s="1"/>
  <c r="L470" i="5"/>
  <c r="M470" i="5" s="1"/>
  <c r="K471" i="5" s="1"/>
  <c r="F472" i="5"/>
  <c r="H472" i="5"/>
  <c r="J472" i="5" s="1"/>
  <c r="I471" i="5"/>
  <c r="D473" i="5"/>
  <c r="D474" i="5" s="1"/>
  <c r="O470" i="5" l="1"/>
  <c r="P470" i="5" s="1"/>
  <c r="L471" i="5"/>
  <c r="M471" i="5" s="1"/>
  <c r="K472" i="5" s="1"/>
  <c r="I472" i="5"/>
  <c r="H473" i="5"/>
  <c r="J473" i="5" s="1"/>
  <c r="F473" i="5"/>
  <c r="D475" i="5" s="1"/>
  <c r="O471" i="5" l="1"/>
  <c r="P471" i="5" s="1"/>
  <c r="L472" i="5"/>
  <c r="M472" i="5" s="1"/>
  <c r="K473" i="5" s="1"/>
  <c r="I473" i="5"/>
  <c r="H474" i="5"/>
  <c r="J474" i="5" s="1"/>
  <c r="F474" i="5"/>
  <c r="L473" i="5" l="1"/>
  <c r="M473" i="5" s="1"/>
  <c r="K474" i="5" s="1"/>
  <c r="F475" i="5"/>
  <c r="H475" i="5"/>
  <c r="J475" i="5" s="1"/>
  <c r="I474" i="5"/>
  <c r="O472" i="5"/>
  <c r="P472" i="5" s="1"/>
  <c r="D476" i="5"/>
  <c r="D477" i="5" s="1"/>
  <c r="L474" i="5" l="1"/>
  <c r="M474" i="5" s="1"/>
  <c r="K475" i="5" s="1"/>
  <c r="F476" i="5"/>
  <c r="D478" i="5" s="1"/>
  <c r="O473" i="5"/>
  <c r="P473" i="5" s="1"/>
  <c r="H476" i="5"/>
  <c r="J476" i="5" s="1"/>
  <c r="I475" i="5"/>
  <c r="O474" i="5" l="1"/>
  <c r="P474" i="5" s="1"/>
  <c r="L475" i="5"/>
  <c r="M475" i="5" s="1"/>
  <c r="K476" i="5" s="1"/>
  <c r="F477" i="5"/>
  <c r="I476" i="5"/>
  <c r="H477" i="5"/>
  <c r="J477" i="5" s="1"/>
  <c r="O475" i="5" l="1"/>
  <c r="P475" i="5" s="1"/>
  <c r="L476" i="5"/>
  <c r="M476" i="5" s="1"/>
  <c r="K477" i="5" s="1"/>
  <c r="F478" i="5"/>
  <c r="I477" i="5"/>
  <c r="H478" i="5"/>
  <c r="J478" i="5" s="1"/>
  <c r="D479" i="5"/>
  <c r="O476" i="5" l="1"/>
  <c r="P476" i="5" s="1"/>
  <c r="L477" i="5"/>
  <c r="M477" i="5" s="1"/>
  <c r="K478" i="5" s="1"/>
  <c r="F479" i="5"/>
  <c r="D480" i="5"/>
  <c r="H479" i="5"/>
  <c r="J479" i="5" s="1"/>
  <c r="I478" i="5"/>
  <c r="O477" i="5" l="1"/>
  <c r="P477" i="5" s="1"/>
  <c r="L478" i="5"/>
  <c r="M478" i="5" s="1"/>
  <c r="K479" i="5" s="1"/>
  <c r="H480" i="5"/>
  <c r="J480" i="5" s="1"/>
  <c r="I479" i="5"/>
  <c r="D481" i="5"/>
  <c r="F480" i="5"/>
  <c r="D482" i="5" l="1"/>
  <c r="O478" i="5"/>
  <c r="P478" i="5" s="1"/>
  <c r="L479" i="5"/>
  <c r="M479" i="5" s="1"/>
  <c r="K480" i="5" s="1"/>
  <c r="F481" i="5"/>
  <c r="I480" i="5"/>
  <c r="H481" i="5"/>
  <c r="J481" i="5" s="1"/>
  <c r="O479" i="5" l="1"/>
  <c r="P479" i="5" s="1"/>
  <c r="L480" i="5"/>
  <c r="M480" i="5" s="1"/>
  <c r="K481" i="5" s="1"/>
  <c r="F482" i="5"/>
  <c r="I481" i="5"/>
  <c r="H482" i="5"/>
  <c r="J482" i="5" s="1"/>
  <c r="D483" i="5"/>
  <c r="O480" i="5" l="1"/>
  <c r="P480" i="5" s="1"/>
  <c r="L481" i="5"/>
  <c r="M481" i="5" s="1"/>
  <c r="K482" i="5" s="1"/>
  <c r="F483" i="5"/>
  <c r="D484" i="5"/>
  <c r="D485" i="5" s="1"/>
  <c r="H483" i="5"/>
  <c r="J483" i="5" s="1"/>
  <c r="I482" i="5"/>
  <c r="O481" i="5" l="1"/>
  <c r="P481" i="5" s="1"/>
  <c r="L482" i="5"/>
  <c r="M482" i="5" s="1"/>
  <c r="K483" i="5" s="1"/>
  <c r="F484" i="5"/>
  <c r="H484" i="5"/>
  <c r="J484" i="5" s="1"/>
  <c r="I483" i="5"/>
  <c r="O482" i="5" l="1"/>
  <c r="P482" i="5" s="1"/>
  <c r="L483" i="5"/>
  <c r="M483" i="5" s="1"/>
  <c r="K484" i="5" s="1"/>
  <c r="I484" i="5"/>
  <c r="H485" i="5"/>
  <c r="J485" i="5" s="1"/>
  <c r="F485" i="5"/>
  <c r="D486" i="5"/>
  <c r="D487" i="5" l="1"/>
  <c r="O483" i="5"/>
  <c r="P483" i="5" s="1"/>
  <c r="L484" i="5"/>
  <c r="M484" i="5" s="1"/>
  <c r="K485" i="5" s="1"/>
  <c r="F486" i="5"/>
  <c r="I485" i="5"/>
  <c r="H486" i="5"/>
  <c r="J486" i="5" s="1"/>
  <c r="D488" i="5"/>
  <c r="O484" i="5" l="1"/>
  <c r="P484" i="5" s="1"/>
  <c r="L485" i="5"/>
  <c r="M485" i="5" s="1"/>
  <c r="K486" i="5" s="1"/>
  <c r="F487" i="5"/>
  <c r="D489" i="5" s="1"/>
  <c r="H487" i="5"/>
  <c r="J487" i="5" s="1"/>
  <c r="I486" i="5"/>
  <c r="O485" i="5" l="1"/>
  <c r="P485" i="5" s="1"/>
  <c r="L486" i="5"/>
  <c r="M486" i="5" s="1"/>
  <c r="K487" i="5" s="1"/>
  <c r="F488" i="5"/>
  <c r="H488" i="5"/>
  <c r="J488" i="5" s="1"/>
  <c r="I487" i="5"/>
  <c r="O486" i="5" l="1"/>
  <c r="P486" i="5" s="1"/>
  <c r="L487" i="5"/>
  <c r="M487" i="5" s="1"/>
  <c r="K488" i="5" s="1"/>
  <c r="F489" i="5"/>
  <c r="I488" i="5"/>
  <c r="H489" i="5"/>
  <c r="J489" i="5" s="1"/>
  <c r="D490" i="5"/>
  <c r="D491" i="5" s="1"/>
  <c r="O487" i="5" l="1"/>
  <c r="P487" i="5" s="1"/>
  <c r="L488" i="5"/>
  <c r="M488" i="5" s="1"/>
  <c r="K489" i="5" s="1"/>
  <c r="F490" i="5"/>
  <c r="D492" i="5"/>
  <c r="I489" i="5"/>
  <c r="H490" i="5"/>
  <c r="J490" i="5" s="1"/>
  <c r="O488" i="5" l="1"/>
  <c r="P488" i="5" s="1"/>
  <c r="L489" i="5"/>
  <c r="M489" i="5" s="1"/>
  <c r="K490" i="5" s="1"/>
  <c r="H491" i="5"/>
  <c r="J491" i="5" s="1"/>
  <c r="I490" i="5"/>
  <c r="F491" i="5"/>
  <c r="D493" i="5" s="1"/>
  <c r="O489" i="5" l="1"/>
  <c r="P489" i="5" s="1"/>
  <c r="L490" i="5"/>
  <c r="M490" i="5" s="1"/>
  <c r="K491" i="5" s="1"/>
  <c r="F492" i="5"/>
  <c r="H492" i="5"/>
  <c r="J492" i="5" s="1"/>
  <c r="I491" i="5"/>
  <c r="O490" i="5" l="1"/>
  <c r="P490" i="5" s="1"/>
  <c r="L491" i="5"/>
  <c r="M491" i="5" s="1"/>
  <c r="K492" i="5" s="1"/>
  <c r="F493" i="5"/>
  <c r="I492" i="5"/>
  <c r="H493" i="5"/>
  <c r="J493" i="5" s="1"/>
  <c r="D494" i="5"/>
  <c r="O491" i="5" l="1"/>
  <c r="P491" i="5" s="1"/>
  <c r="L492" i="5"/>
  <c r="M492" i="5" s="1"/>
  <c r="K493" i="5" s="1"/>
  <c r="F494" i="5"/>
  <c r="D495" i="5"/>
  <c r="I493" i="5"/>
  <c r="H494" i="5"/>
  <c r="J494" i="5" s="1"/>
  <c r="O492" i="5" l="1"/>
  <c r="P492" i="5" s="1"/>
  <c r="L493" i="5"/>
  <c r="M493" i="5" s="1"/>
  <c r="K494" i="5" s="1"/>
  <c r="H495" i="5"/>
  <c r="J495" i="5" s="1"/>
  <c r="I494" i="5"/>
  <c r="D496" i="5"/>
  <c r="F495" i="5"/>
  <c r="O493" i="5" l="1"/>
  <c r="P493" i="5" s="1"/>
  <c r="L494" i="5"/>
  <c r="M494" i="5" s="1"/>
  <c r="K495" i="5" s="1"/>
  <c r="F496" i="5"/>
  <c r="D497" i="5"/>
  <c r="H496" i="5"/>
  <c r="J496" i="5" s="1"/>
  <c r="I495" i="5"/>
  <c r="D498" i="5" l="1"/>
  <c r="O494" i="5"/>
  <c r="P494" i="5" s="1"/>
  <c r="L495" i="5"/>
  <c r="M495" i="5" s="1"/>
  <c r="K496" i="5" s="1"/>
  <c r="F497" i="5"/>
  <c r="D499" i="5"/>
  <c r="I496" i="5"/>
  <c r="H497" i="5"/>
  <c r="J497" i="5" s="1"/>
  <c r="O495" i="5" l="1"/>
  <c r="P495" i="5" s="1"/>
  <c r="L496" i="5"/>
  <c r="M496" i="5" s="1"/>
  <c r="K497" i="5" s="1"/>
  <c r="I497" i="5"/>
  <c r="H498" i="5"/>
  <c r="J498" i="5" s="1"/>
  <c r="F498" i="5"/>
  <c r="D500" i="5" s="1"/>
  <c r="O496" i="5" l="1"/>
  <c r="P496" i="5" s="1"/>
  <c r="L497" i="5"/>
  <c r="M497" i="5" s="1"/>
  <c r="K498" i="5" s="1"/>
  <c r="F499" i="5"/>
  <c r="H499" i="5"/>
  <c r="J499" i="5" s="1"/>
  <c r="I498" i="5"/>
  <c r="O497" i="5" l="1"/>
  <c r="P497" i="5" s="1"/>
  <c r="L498" i="5"/>
  <c r="M498" i="5" s="1"/>
  <c r="K499" i="5" s="1"/>
  <c r="F500" i="5"/>
  <c r="D501" i="5"/>
  <c r="H500" i="5"/>
  <c r="J500" i="5" s="1"/>
  <c r="I499" i="5"/>
  <c r="O498" i="5" l="1"/>
  <c r="P498" i="5" s="1"/>
  <c r="L499" i="5"/>
  <c r="M499" i="5" s="1"/>
  <c r="K500" i="5" s="1"/>
  <c r="F501" i="5"/>
  <c r="I500" i="5"/>
  <c r="H501" i="5"/>
  <c r="J501" i="5" s="1"/>
  <c r="D502" i="5"/>
  <c r="D503" i="5" s="1"/>
  <c r="O499" i="5" l="1"/>
  <c r="P499" i="5" s="1"/>
  <c r="L500" i="5"/>
  <c r="M500" i="5" s="1"/>
  <c r="K501" i="5" s="1"/>
  <c r="F502" i="5"/>
  <c r="I501" i="5"/>
  <c r="H502" i="5"/>
  <c r="J502" i="5" s="1"/>
  <c r="O500" i="5" l="1"/>
  <c r="P500" i="5" s="1"/>
  <c r="L501" i="5"/>
  <c r="M501" i="5" s="1"/>
  <c r="K502" i="5" s="1"/>
  <c r="F503" i="5"/>
  <c r="H503" i="5"/>
  <c r="J503" i="5" s="1"/>
  <c r="I502" i="5"/>
  <c r="D504" i="5"/>
  <c r="D505" i="5" s="1"/>
  <c r="O501" i="5" l="1"/>
  <c r="P501" i="5" s="1"/>
  <c r="L502" i="5"/>
  <c r="M502" i="5" s="1"/>
  <c r="K503" i="5" s="1"/>
  <c r="H504" i="5"/>
  <c r="J504" i="5" s="1"/>
  <c r="I503" i="5"/>
  <c r="F504" i="5"/>
  <c r="D506" i="5" s="1"/>
  <c r="O502" i="5" l="1"/>
  <c r="P502" i="5" s="1"/>
  <c r="L503" i="5"/>
  <c r="M503" i="5" s="1"/>
  <c r="K504" i="5" s="1"/>
  <c r="I504" i="5"/>
  <c r="H505" i="5"/>
  <c r="J505" i="5" s="1"/>
  <c r="F505" i="5"/>
  <c r="O503" i="5" l="1"/>
  <c r="P503" i="5" s="1"/>
  <c r="L504" i="5"/>
  <c r="M504" i="5" s="1"/>
  <c r="K505" i="5" s="1"/>
  <c r="F506" i="5"/>
  <c r="I505" i="5"/>
  <c r="H506" i="5"/>
  <c r="J506" i="5" s="1"/>
  <c r="D507" i="5"/>
  <c r="O504" i="5" l="1"/>
  <c r="P504" i="5" s="1"/>
  <c r="L505" i="5"/>
  <c r="M505" i="5" s="1"/>
  <c r="K506" i="5" s="1"/>
  <c r="H507" i="5"/>
  <c r="J507" i="5" s="1"/>
  <c r="I506" i="5"/>
  <c r="D508" i="5"/>
  <c r="F507" i="5"/>
  <c r="D509" i="5" l="1"/>
  <c r="O505" i="5"/>
  <c r="P505" i="5" s="1"/>
  <c r="L506" i="5"/>
  <c r="M506" i="5" s="1"/>
  <c r="K507" i="5" s="1"/>
  <c r="H508" i="5"/>
  <c r="J508" i="5" s="1"/>
  <c r="I507" i="5"/>
  <c r="F508" i="5"/>
  <c r="D510" i="5" l="1"/>
  <c r="O506" i="5"/>
  <c r="P506" i="5" s="1"/>
  <c r="L507" i="5"/>
  <c r="M507" i="5" s="1"/>
  <c r="K508" i="5" s="1"/>
  <c r="F509" i="5"/>
  <c r="I508" i="5"/>
  <c r="H509" i="5"/>
  <c r="J509" i="5" s="1"/>
  <c r="L508" i="5" l="1"/>
  <c r="M508" i="5" s="1"/>
  <c r="K509" i="5" s="1"/>
  <c r="F510" i="5"/>
  <c r="O507" i="5"/>
  <c r="P507" i="5" s="1"/>
  <c r="I509" i="5"/>
  <c r="H510" i="5"/>
  <c r="J510" i="5" s="1"/>
  <c r="D511" i="5"/>
  <c r="D512" i="5" l="1"/>
  <c r="L509" i="5"/>
  <c r="M509" i="5" s="1"/>
  <c r="K510" i="5" s="1"/>
  <c r="H511" i="5"/>
  <c r="J511" i="5" s="1"/>
  <c r="I510" i="5"/>
  <c r="F511" i="5"/>
  <c r="O508" i="5"/>
  <c r="P508" i="5" s="1"/>
  <c r="H512" i="5" l="1"/>
  <c r="J512" i="5" s="1"/>
  <c r="I511" i="5"/>
  <c r="F512" i="5"/>
  <c r="O509" i="5"/>
  <c r="P509" i="5" s="1"/>
  <c r="L510" i="5"/>
  <c r="M510" i="5" s="1"/>
  <c r="K511" i="5" s="1"/>
  <c r="D513" i="5"/>
  <c r="D514" i="5" l="1"/>
  <c r="O510" i="5"/>
  <c r="P510" i="5" s="1"/>
  <c r="L511" i="5"/>
  <c r="M511" i="5" s="1"/>
  <c r="K512" i="5" s="1"/>
  <c r="F513" i="5"/>
  <c r="I512" i="5"/>
  <c r="H513" i="5"/>
  <c r="J513" i="5" s="1"/>
  <c r="O511" i="5" l="1"/>
  <c r="P511" i="5" s="1"/>
  <c r="L512" i="5"/>
  <c r="M512" i="5" s="1"/>
  <c r="K513" i="5" s="1"/>
  <c r="I513" i="5"/>
  <c r="H514" i="5"/>
  <c r="J514" i="5" s="1"/>
  <c r="F514" i="5"/>
  <c r="D515" i="5"/>
  <c r="O512" i="5" l="1"/>
  <c r="P512" i="5" s="1"/>
  <c r="L513" i="5"/>
  <c r="M513" i="5" s="1"/>
  <c r="K514" i="5" s="1"/>
  <c r="D516" i="5"/>
  <c r="F515" i="5"/>
  <c r="H515" i="5"/>
  <c r="J515" i="5" s="1"/>
  <c r="I514" i="5"/>
  <c r="O513" i="5" l="1"/>
  <c r="P513" i="5" s="1"/>
  <c r="L514" i="5"/>
  <c r="M514" i="5" s="1"/>
  <c r="K515" i="5" s="1"/>
  <c r="H516" i="5"/>
  <c r="J516" i="5" s="1"/>
  <c r="I515" i="5"/>
  <c r="D517" i="5"/>
  <c r="F516" i="5"/>
  <c r="O514" i="5" l="1"/>
  <c r="P514" i="5" s="1"/>
  <c r="L515" i="5"/>
  <c r="M515" i="5" s="1"/>
  <c r="K516" i="5" s="1"/>
  <c r="F517" i="5"/>
  <c r="D518" i="5"/>
  <c r="I516" i="5"/>
  <c r="H517" i="5"/>
  <c r="J517" i="5" s="1"/>
  <c r="O515" i="5" l="1"/>
  <c r="P515" i="5" s="1"/>
  <c r="L516" i="5"/>
  <c r="M516" i="5" s="1"/>
  <c r="K517" i="5" s="1"/>
  <c r="I517" i="5"/>
  <c r="H518" i="5"/>
  <c r="J518" i="5" s="1"/>
  <c r="F518" i="5"/>
  <c r="D519" i="5"/>
  <c r="O516" i="5" l="1"/>
  <c r="P516" i="5" s="1"/>
  <c r="L517" i="5"/>
  <c r="M517" i="5" s="1"/>
  <c r="K518" i="5" s="1"/>
  <c r="H519" i="5"/>
  <c r="J519" i="5" s="1"/>
  <c r="I518" i="5"/>
  <c r="D520" i="5"/>
  <c r="F519" i="5"/>
  <c r="O517" i="5" l="1"/>
  <c r="P517" i="5" s="1"/>
  <c r="L518" i="5"/>
  <c r="M518" i="5" s="1"/>
  <c r="K519" i="5" s="1"/>
  <c r="D521" i="5"/>
  <c r="H520" i="5"/>
  <c r="J520" i="5" s="1"/>
  <c r="I519" i="5"/>
  <c r="F520" i="5"/>
  <c r="D522" i="5" l="1"/>
  <c r="O518" i="5"/>
  <c r="P518" i="5" s="1"/>
  <c r="L519" i="5"/>
  <c r="M519" i="5" s="1"/>
  <c r="K520" i="5" s="1"/>
  <c r="I520" i="5"/>
  <c r="H521" i="5"/>
  <c r="J521" i="5" s="1"/>
  <c r="F521" i="5"/>
  <c r="O519" i="5" l="1"/>
  <c r="P519" i="5" s="1"/>
  <c r="L520" i="5"/>
  <c r="M520" i="5" s="1"/>
  <c r="K521" i="5" s="1"/>
  <c r="F522" i="5"/>
  <c r="I521" i="5"/>
  <c r="H522" i="5"/>
  <c r="J522" i="5" s="1"/>
  <c r="D523" i="5"/>
  <c r="O520" i="5" l="1"/>
  <c r="P520" i="5" s="1"/>
  <c r="L521" i="5"/>
  <c r="M521" i="5" s="1"/>
  <c r="K522" i="5" s="1"/>
  <c r="H523" i="5"/>
  <c r="J523" i="5" s="1"/>
  <c r="I522" i="5"/>
  <c r="F523" i="5"/>
  <c r="D524" i="5"/>
  <c r="O521" i="5" l="1"/>
  <c r="P521" i="5" s="1"/>
  <c r="L522" i="5"/>
  <c r="M522" i="5" s="1"/>
  <c r="K523" i="5" s="1"/>
  <c r="F524" i="5"/>
  <c r="D525" i="5"/>
  <c r="D526" i="5" s="1"/>
  <c r="H524" i="5"/>
  <c r="J524" i="5" s="1"/>
  <c r="I523" i="5"/>
  <c r="O522" i="5" l="1"/>
  <c r="P522" i="5" s="1"/>
  <c r="L523" i="5"/>
  <c r="M523" i="5" s="1"/>
  <c r="K524" i="5" s="1"/>
  <c r="F525" i="5"/>
  <c r="D527" i="5"/>
  <c r="I524" i="5"/>
  <c r="H525" i="5"/>
  <c r="J525" i="5" s="1"/>
  <c r="O523" i="5" l="1"/>
  <c r="P523" i="5" s="1"/>
  <c r="L524" i="5"/>
  <c r="M524" i="5" s="1"/>
  <c r="K525" i="5" s="1"/>
  <c r="I525" i="5"/>
  <c r="H526" i="5"/>
  <c r="J526" i="5" s="1"/>
  <c r="F526" i="5"/>
  <c r="D528" i="5" s="1"/>
  <c r="O524" i="5" l="1"/>
  <c r="P524" i="5" s="1"/>
  <c r="L525" i="5"/>
  <c r="M525" i="5" s="1"/>
  <c r="K526" i="5" s="1"/>
  <c r="F527" i="5"/>
  <c r="H527" i="5"/>
  <c r="J527" i="5" s="1"/>
  <c r="I526" i="5"/>
  <c r="F528" i="5" l="1"/>
  <c r="O525" i="5"/>
  <c r="P525" i="5" s="1"/>
  <c r="L526" i="5"/>
  <c r="M526" i="5" s="1"/>
  <c r="K527" i="5" s="1"/>
  <c r="H528" i="5"/>
  <c r="J528" i="5" s="1"/>
  <c r="I527" i="5"/>
  <c r="D529" i="5"/>
  <c r="D530" i="5" s="1"/>
  <c r="O526" i="5" l="1"/>
  <c r="P526" i="5" s="1"/>
  <c r="L527" i="5"/>
  <c r="M527" i="5" s="1"/>
  <c r="K528" i="5" s="1"/>
  <c r="F529" i="5"/>
  <c r="I528" i="5"/>
  <c r="H529" i="5"/>
  <c r="J529" i="5" s="1"/>
  <c r="O527" i="5" l="1"/>
  <c r="P527" i="5" s="1"/>
  <c r="L528" i="5"/>
  <c r="M528" i="5" s="1"/>
  <c r="K529" i="5" s="1"/>
  <c r="F530" i="5"/>
  <c r="I529" i="5"/>
  <c r="H530" i="5"/>
  <c r="J530" i="5" s="1"/>
  <c r="D531" i="5"/>
  <c r="O528" i="5" l="1"/>
  <c r="P528" i="5" s="1"/>
  <c r="L529" i="5"/>
  <c r="M529" i="5" s="1"/>
  <c r="K530" i="5" s="1"/>
  <c r="H531" i="5"/>
  <c r="J531" i="5" s="1"/>
  <c r="I530" i="5"/>
  <c r="D532" i="5"/>
  <c r="F531" i="5"/>
  <c r="O529" i="5" l="1"/>
  <c r="P529" i="5" s="1"/>
  <c r="L530" i="5"/>
  <c r="M530" i="5" s="1"/>
  <c r="K531" i="5" s="1"/>
  <c r="F532" i="5"/>
  <c r="D533" i="5"/>
  <c r="D534" i="5" s="1"/>
  <c r="H532" i="5"/>
  <c r="J532" i="5" s="1"/>
  <c r="I531" i="5"/>
  <c r="O530" i="5" l="1"/>
  <c r="P530" i="5" s="1"/>
  <c r="L531" i="5"/>
  <c r="M531" i="5" s="1"/>
  <c r="K532" i="5" s="1"/>
  <c r="F533" i="5"/>
  <c r="I532" i="5"/>
  <c r="H533" i="5"/>
  <c r="J533" i="5" s="1"/>
  <c r="D535" i="5"/>
  <c r="O531" i="5" l="1"/>
  <c r="P531" i="5" s="1"/>
  <c r="L532" i="5"/>
  <c r="M532" i="5" s="1"/>
  <c r="K533" i="5" s="1"/>
  <c r="I533" i="5"/>
  <c r="H534" i="5"/>
  <c r="J534" i="5" s="1"/>
  <c r="F534" i="5"/>
  <c r="O532" i="5" l="1"/>
  <c r="P532" i="5" s="1"/>
  <c r="L533" i="5"/>
  <c r="M533" i="5" s="1"/>
  <c r="K534" i="5" s="1"/>
  <c r="F535" i="5"/>
  <c r="H535" i="5"/>
  <c r="J535" i="5" s="1"/>
  <c r="I534" i="5"/>
  <c r="D536" i="5"/>
  <c r="D537" i="5" s="1"/>
  <c r="O533" i="5" l="1"/>
  <c r="P533" i="5" s="1"/>
  <c r="L534" i="5"/>
  <c r="M534" i="5" s="1"/>
  <c r="K535" i="5" s="1"/>
  <c r="H536" i="5"/>
  <c r="J536" i="5" s="1"/>
  <c r="I535" i="5"/>
  <c r="F536" i="5"/>
  <c r="O534" i="5" l="1"/>
  <c r="P534" i="5" s="1"/>
  <c r="L535" i="5"/>
  <c r="M535" i="5" s="1"/>
  <c r="K536" i="5" s="1"/>
  <c r="I536" i="5"/>
  <c r="H537" i="5"/>
  <c r="J537" i="5" s="1"/>
  <c r="F537" i="5"/>
  <c r="D538" i="5"/>
  <c r="D539" i="5" s="1"/>
  <c r="O535" i="5" l="1"/>
  <c r="P535" i="5" s="1"/>
  <c r="L536" i="5"/>
  <c r="M536" i="5" s="1"/>
  <c r="K537" i="5" s="1"/>
  <c r="F538" i="5"/>
  <c r="I537" i="5"/>
  <c r="H538" i="5"/>
  <c r="J538" i="5" s="1"/>
  <c r="O536" i="5" l="1"/>
  <c r="P536" i="5" s="1"/>
  <c r="L537" i="5"/>
  <c r="M537" i="5" s="1"/>
  <c r="K538" i="5" s="1"/>
  <c r="F539" i="5"/>
  <c r="H539" i="5"/>
  <c r="J539" i="5" s="1"/>
  <c r="I538" i="5"/>
  <c r="D540" i="5"/>
  <c r="D541" i="5" s="1"/>
  <c r="O537" i="5" l="1"/>
  <c r="P537" i="5" s="1"/>
  <c r="L538" i="5"/>
  <c r="M538" i="5" s="1"/>
  <c r="K539" i="5" s="1"/>
  <c r="H540" i="5"/>
  <c r="J540" i="5" s="1"/>
  <c r="I539" i="5"/>
  <c r="F540" i="5"/>
  <c r="O538" i="5" l="1"/>
  <c r="P538" i="5" s="1"/>
  <c r="L539" i="5"/>
  <c r="M539" i="5" s="1"/>
  <c r="K540" i="5" s="1"/>
  <c r="F541" i="5"/>
  <c r="I540" i="5"/>
  <c r="H541" i="5"/>
  <c r="J541" i="5" s="1"/>
  <c r="D542" i="5"/>
  <c r="D543" i="5" s="1"/>
  <c r="O539" i="5" l="1"/>
  <c r="P539" i="5" s="1"/>
  <c r="L540" i="5"/>
  <c r="M540" i="5" s="1"/>
  <c r="K541" i="5" s="1"/>
  <c r="I541" i="5"/>
  <c r="H542" i="5"/>
  <c r="J542" i="5" s="1"/>
  <c r="F542" i="5"/>
  <c r="O540" i="5" l="1"/>
  <c r="P540" i="5" s="1"/>
  <c r="L541" i="5"/>
  <c r="M541" i="5" s="1"/>
  <c r="K542" i="5" s="1"/>
  <c r="F543" i="5"/>
  <c r="H543" i="5"/>
  <c r="J543" i="5" s="1"/>
  <c r="I542" i="5"/>
  <c r="D544" i="5"/>
  <c r="D545" i="5" s="1"/>
  <c r="O541" i="5" l="1"/>
  <c r="P541" i="5" s="1"/>
  <c r="L542" i="5"/>
  <c r="M542" i="5" s="1"/>
  <c r="K543" i="5" s="1"/>
  <c r="H544" i="5"/>
  <c r="J544" i="5" s="1"/>
  <c r="I543" i="5"/>
  <c r="F544" i="5"/>
  <c r="D546" i="5" s="1"/>
  <c r="O542" i="5" l="1"/>
  <c r="P542" i="5" s="1"/>
  <c r="L543" i="5"/>
  <c r="M543" i="5" s="1"/>
  <c r="K544" i="5" s="1"/>
  <c r="F545" i="5"/>
  <c r="I544" i="5"/>
  <c r="H545" i="5"/>
  <c r="J545" i="5" s="1"/>
  <c r="O543" i="5" l="1"/>
  <c r="P543" i="5" s="1"/>
  <c r="L544" i="5"/>
  <c r="M544" i="5" s="1"/>
  <c r="K545" i="5" s="1"/>
  <c r="F546" i="5"/>
  <c r="I545" i="5"/>
  <c r="H546" i="5"/>
  <c r="J546" i="5" s="1"/>
  <c r="D547" i="5"/>
  <c r="D548" i="5" s="1"/>
  <c r="O544" i="5" l="1"/>
  <c r="P544" i="5" s="1"/>
  <c r="L545" i="5"/>
  <c r="M545" i="5" s="1"/>
  <c r="K546" i="5" s="1"/>
  <c r="F547" i="5"/>
  <c r="D549" i="5"/>
  <c r="H547" i="5"/>
  <c r="J547" i="5" s="1"/>
  <c r="I546" i="5"/>
  <c r="O545" i="5" l="1"/>
  <c r="P545" i="5" s="1"/>
  <c r="L546" i="5"/>
  <c r="M546" i="5" s="1"/>
  <c r="K547" i="5" s="1"/>
  <c r="H548" i="5"/>
  <c r="J548" i="5" s="1"/>
  <c r="I547" i="5"/>
  <c r="F548" i="5"/>
  <c r="O546" i="5" l="1"/>
  <c r="P546" i="5" s="1"/>
  <c r="L547" i="5"/>
  <c r="M547" i="5" s="1"/>
  <c r="K548" i="5" s="1"/>
  <c r="F549" i="5"/>
  <c r="D550" i="5"/>
  <c r="D551" i="5" s="1"/>
  <c r="I548" i="5"/>
  <c r="H549" i="5"/>
  <c r="J549" i="5" s="1"/>
  <c r="O547" i="5" l="1"/>
  <c r="P547" i="5" s="1"/>
  <c r="L548" i="5"/>
  <c r="M548" i="5" s="1"/>
  <c r="K549" i="5" s="1"/>
  <c r="I549" i="5"/>
  <c r="H550" i="5"/>
  <c r="J550" i="5" s="1"/>
  <c r="F550" i="5"/>
  <c r="D552" i="5" s="1"/>
  <c r="O548" i="5" l="1"/>
  <c r="P548" i="5" s="1"/>
  <c r="L549" i="5"/>
  <c r="M549" i="5" s="1"/>
  <c r="K550" i="5" s="1"/>
  <c r="F551" i="5"/>
  <c r="H551" i="5"/>
  <c r="J551" i="5" s="1"/>
  <c r="I550" i="5"/>
  <c r="F552" i="5" l="1"/>
  <c r="L550" i="5"/>
  <c r="M550" i="5" s="1"/>
  <c r="K551" i="5" s="1"/>
  <c r="O549" i="5"/>
  <c r="P549" i="5" s="1"/>
  <c r="H552" i="5"/>
  <c r="J552" i="5" s="1"/>
  <c r="I551" i="5"/>
  <c r="D553" i="5"/>
  <c r="D554" i="5" l="1"/>
  <c r="O550" i="5"/>
  <c r="P550" i="5" s="1"/>
  <c r="L551" i="5"/>
  <c r="M551" i="5" s="1"/>
  <c r="K552" i="5" s="1"/>
  <c r="I552" i="5"/>
  <c r="H553" i="5"/>
  <c r="J553" i="5" s="1"/>
  <c r="F553" i="5"/>
  <c r="D555" i="5" s="1"/>
  <c r="O551" i="5" l="1"/>
  <c r="P551" i="5" s="1"/>
  <c r="L552" i="5"/>
  <c r="M552" i="5" s="1"/>
  <c r="K553" i="5" s="1"/>
  <c r="F554" i="5"/>
  <c r="I553" i="5"/>
  <c r="H554" i="5"/>
  <c r="J554" i="5" s="1"/>
  <c r="O552" i="5" l="1"/>
  <c r="P552" i="5" s="1"/>
  <c r="L553" i="5"/>
  <c r="M553" i="5" s="1"/>
  <c r="K554" i="5" s="1"/>
  <c r="F555" i="5"/>
  <c r="D556" i="5"/>
  <c r="H555" i="5"/>
  <c r="J555" i="5" s="1"/>
  <c r="I554" i="5"/>
  <c r="O553" i="5" l="1"/>
  <c r="P553" i="5" s="1"/>
  <c r="L554" i="5"/>
  <c r="M554" i="5" s="1"/>
  <c r="K555" i="5" s="1"/>
  <c r="F556" i="5"/>
  <c r="D557" i="5"/>
  <c r="H556" i="5"/>
  <c r="J556" i="5" s="1"/>
  <c r="I555" i="5"/>
  <c r="O554" i="5" l="1"/>
  <c r="P554" i="5" s="1"/>
  <c r="L555" i="5"/>
  <c r="M555" i="5" s="1"/>
  <c r="K556" i="5" s="1"/>
  <c r="F557" i="5"/>
  <c r="I556" i="5"/>
  <c r="H557" i="5"/>
  <c r="J557" i="5" s="1"/>
  <c r="D558" i="5"/>
  <c r="D559" i="5" s="1"/>
  <c r="O555" i="5" l="1"/>
  <c r="P555" i="5" s="1"/>
  <c r="L556" i="5"/>
  <c r="M556" i="5" s="1"/>
  <c r="K557" i="5" s="1"/>
  <c r="I557" i="5"/>
  <c r="H558" i="5"/>
  <c r="J558" i="5" s="1"/>
  <c r="F558" i="5"/>
  <c r="D560" i="5" s="1"/>
  <c r="O556" i="5" l="1"/>
  <c r="P556" i="5" s="1"/>
  <c r="L557" i="5"/>
  <c r="M557" i="5" s="1"/>
  <c r="K558" i="5" s="1"/>
  <c r="H559" i="5"/>
  <c r="J559" i="5" s="1"/>
  <c r="I558" i="5"/>
  <c r="F559" i="5"/>
  <c r="O557" i="5" l="1"/>
  <c r="P557" i="5" s="1"/>
  <c r="L558" i="5"/>
  <c r="M558" i="5" s="1"/>
  <c r="K559" i="5" s="1"/>
  <c r="F560" i="5"/>
  <c r="D561" i="5"/>
  <c r="H560" i="5"/>
  <c r="J560" i="5" s="1"/>
  <c r="I559" i="5"/>
  <c r="O558" i="5" l="1"/>
  <c r="P558" i="5" s="1"/>
  <c r="L559" i="5"/>
  <c r="M559" i="5" s="1"/>
  <c r="K560" i="5" s="1"/>
  <c r="F561" i="5"/>
  <c r="I560" i="5"/>
  <c r="H561" i="5"/>
  <c r="J561" i="5" s="1"/>
  <c r="D562" i="5"/>
  <c r="D563" i="5" s="1"/>
  <c r="O559" i="5" l="1"/>
  <c r="P559" i="5" s="1"/>
  <c r="L560" i="5"/>
  <c r="M560" i="5" s="1"/>
  <c r="K561" i="5" s="1"/>
  <c r="I561" i="5"/>
  <c r="H562" i="5"/>
  <c r="J562" i="5" s="1"/>
  <c r="F562" i="5"/>
  <c r="O560" i="5" l="1"/>
  <c r="P560" i="5" s="1"/>
  <c r="L561" i="5"/>
  <c r="M561" i="5" s="1"/>
  <c r="K562" i="5" s="1"/>
  <c r="F563" i="5"/>
  <c r="D564" i="5"/>
  <c r="D565" i="5" s="1"/>
  <c r="H563" i="5"/>
  <c r="J563" i="5" s="1"/>
  <c r="I562" i="5"/>
  <c r="O561" i="5" l="1"/>
  <c r="P561" i="5" s="1"/>
  <c r="L562" i="5"/>
  <c r="M562" i="5" s="1"/>
  <c r="K563" i="5" s="1"/>
  <c r="F564" i="5"/>
  <c r="D566" i="5"/>
  <c r="H564" i="5"/>
  <c r="J564" i="5" s="1"/>
  <c r="I563" i="5"/>
  <c r="O562" i="5" l="1"/>
  <c r="P562" i="5" s="1"/>
  <c r="L563" i="5"/>
  <c r="M563" i="5" s="1"/>
  <c r="K564" i="5" s="1"/>
  <c r="F565" i="5"/>
  <c r="I564" i="5"/>
  <c r="H565" i="5"/>
  <c r="J565" i="5" s="1"/>
  <c r="O563" i="5" l="1"/>
  <c r="P563" i="5" s="1"/>
  <c r="L564" i="5"/>
  <c r="M564" i="5" s="1"/>
  <c r="K565" i="5" s="1"/>
  <c r="I565" i="5"/>
  <c r="H566" i="5"/>
  <c r="J566" i="5" s="1"/>
  <c r="F566" i="5"/>
  <c r="D567" i="5"/>
  <c r="O564" i="5" l="1"/>
  <c r="P564" i="5" s="1"/>
  <c r="L565" i="5"/>
  <c r="M565" i="5" s="1"/>
  <c r="K566" i="5" s="1"/>
  <c r="F567" i="5"/>
  <c r="H567" i="5"/>
  <c r="J567" i="5" s="1"/>
  <c r="I566" i="5"/>
  <c r="D568" i="5"/>
  <c r="O565" i="5" l="1"/>
  <c r="P565" i="5" s="1"/>
  <c r="L566" i="5"/>
  <c r="M566" i="5" s="1"/>
  <c r="K567" i="5" s="1"/>
  <c r="D569" i="5"/>
  <c r="H568" i="5"/>
  <c r="J568" i="5" s="1"/>
  <c r="I567" i="5"/>
  <c r="F568" i="5"/>
  <c r="O566" i="5" l="1"/>
  <c r="P566" i="5" s="1"/>
  <c r="L567" i="5"/>
  <c r="M567" i="5" s="1"/>
  <c r="K568" i="5" s="1"/>
  <c r="I568" i="5"/>
  <c r="H569" i="5"/>
  <c r="J569" i="5" s="1"/>
  <c r="F569" i="5"/>
  <c r="D570" i="5"/>
  <c r="D571" i="5" s="1"/>
  <c r="O567" i="5" l="1"/>
  <c r="P567" i="5" s="1"/>
  <c r="L568" i="5"/>
  <c r="M568" i="5" s="1"/>
  <c r="K569" i="5" s="1"/>
  <c r="F570" i="5"/>
  <c r="D572" i="5" s="1"/>
  <c r="I569" i="5"/>
  <c r="H570" i="5"/>
  <c r="J570" i="5" s="1"/>
  <c r="O568" i="5" l="1"/>
  <c r="P568" i="5" s="1"/>
  <c r="L569" i="5"/>
  <c r="M569" i="5" s="1"/>
  <c r="K570" i="5" s="1"/>
  <c r="F571" i="5"/>
  <c r="H571" i="5"/>
  <c r="J571" i="5" s="1"/>
  <c r="I570" i="5"/>
  <c r="O569" i="5" l="1"/>
  <c r="P569" i="5" s="1"/>
  <c r="L570" i="5"/>
  <c r="M570" i="5" s="1"/>
  <c r="K571" i="5" s="1"/>
  <c r="F572" i="5"/>
  <c r="H572" i="5"/>
  <c r="J572" i="5" s="1"/>
  <c r="I571" i="5"/>
  <c r="D573" i="5"/>
  <c r="O570" i="5" l="1"/>
  <c r="P570" i="5" s="1"/>
  <c r="L571" i="5"/>
  <c r="M571" i="5" s="1"/>
  <c r="K572" i="5" s="1"/>
  <c r="F573" i="5"/>
  <c r="D574" i="5"/>
  <c r="I572" i="5"/>
  <c r="H573" i="5"/>
  <c r="J573" i="5" s="1"/>
  <c r="O571" i="5" l="1"/>
  <c r="P571" i="5" s="1"/>
  <c r="L572" i="5"/>
  <c r="M572" i="5" s="1"/>
  <c r="K573" i="5" s="1"/>
  <c r="I573" i="5"/>
  <c r="H574" i="5"/>
  <c r="J574" i="5" s="1"/>
  <c r="F574" i="5"/>
  <c r="D575" i="5"/>
  <c r="D576" i="5" s="1"/>
  <c r="O572" i="5" l="1"/>
  <c r="P572" i="5" s="1"/>
  <c r="L573" i="5"/>
  <c r="M573" i="5" s="1"/>
  <c r="K574" i="5" s="1"/>
  <c r="F575" i="5"/>
  <c r="H575" i="5"/>
  <c r="J575" i="5" s="1"/>
  <c r="I574" i="5"/>
  <c r="O573" i="5" l="1"/>
  <c r="P573" i="5" s="1"/>
  <c r="L574" i="5"/>
  <c r="M574" i="5" s="1"/>
  <c r="K575" i="5" s="1"/>
  <c r="F576" i="5"/>
  <c r="H576" i="5"/>
  <c r="J576" i="5" s="1"/>
  <c r="I575" i="5"/>
  <c r="D577" i="5"/>
  <c r="D578" i="5" s="1"/>
  <c r="O574" i="5" l="1"/>
  <c r="P574" i="5" s="1"/>
  <c r="L575" i="5"/>
  <c r="M575" i="5" s="1"/>
  <c r="K576" i="5" s="1"/>
  <c r="I576" i="5"/>
  <c r="H577" i="5"/>
  <c r="J577" i="5" s="1"/>
  <c r="F577" i="5"/>
  <c r="O575" i="5" l="1"/>
  <c r="P575" i="5" s="1"/>
  <c r="L576" i="5"/>
  <c r="M576" i="5" s="1"/>
  <c r="K577" i="5" s="1"/>
  <c r="F578" i="5"/>
  <c r="I577" i="5"/>
  <c r="H578" i="5"/>
  <c r="J578" i="5" s="1"/>
  <c r="D579" i="5"/>
  <c r="D580" i="5" s="1"/>
  <c r="O576" i="5" l="1"/>
  <c r="P576" i="5" s="1"/>
  <c r="L577" i="5"/>
  <c r="M577" i="5" s="1"/>
  <c r="K578" i="5" s="1"/>
  <c r="F579" i="5"/>
  <c r="D581" i="5"/>
  <c r="H579" i="5"/>
  <c r="J579" i="5" s="1"/>
  <c r="I578" i="5"/>
  <c r="O577" i="5" l="1"/>
  <c r="P577" i="5" s="1"/>
  <c r="L578" i="5"/>
  <c r="M578" i="5" s="1"/>
  <c r="K579" i="5" s="1"/>
  <c r="H580" i="5"/>
  <c r="J580" i="5" s="1"/>
  <c r="I579" i="5"/>
  <c r="F580" i="5"/>
  <c r="D582" i="5" s="1"/>
  <c r="O578" i="5" l="1"/>
  <c r="P578" i="5" s="1"/>
  <c r="L579" i="5"/>
  <c r="M579" i="5" s="1"/>
  <c r="K580" i="5" s="1"/>
  <c r="F581" i="5"/>
  <c r="I580" i="5"/>
  <c r="H581" i="5"/>
  <c r="J581" i="5" s="1"/>
  <c r="O579" i="5" l="1"/>
  <c r="P579" i="5" s="1"/>
  <c r="L580" i="5"/>
  <c r="M580" i="5" s="1"/>
  <c r="K581" i="5" s="1"/>
  <c r="F582" i="5"/>
  <c r="I581" i="5"/>
  <c r="H582" i="5"/>
  <c r="J582" i="5" s="1"/>
  <c r="D583" i="5"/>
  <c r="D584" i="5" s="1"/>
  <c r="O580" i="5" l="1"/>
  <c r="P580" i="5" s="1"/>
  <c r="L581" i="5"/>
  <c r="M581" i="5" s="1"/>
  <c r="K582" i="5" s="1"/>
  <c r="H583" i="5"/>
  <c r="J583" i="5" s="1"/>
  <c r="I582" i="5"/>
  <c r="F583" i="5"/>
  <c r="O581" i="5" l="1"/>
  <c r="P581" i="5" s="1"/>
  <c r="L582" i="5"/>
  <c r="M582" i="5" s="1"/>
  <c r="K583" i="5" s="1"/>
  <c r="H584" i="5"/>
  <c r="J584" i="5" s="1"/>
  <c r="I583" i="5"/>
  <c r="F584" i="5"/>
  <c r="D585" i="5"/>
  <c r="O582" i="5" l="1"/>
  <c r="P582" i="5" s="1"/>
  <c r="L583" i="5"/>
  <c r="M583" i="5" s="1"/>
  <c r="K584" i="5" s="1"/>
  <c r="I584" i="5"/>
  <c r="H585" i="5"/>
  <c r="J585" i="5" s="1"/>
  <c r="D586" i="5"/>
  <c r="F585" i="5"/>
  <c r="O583" i="5" l="1"/>
  <c r="P583" i="5" s="1"/>
  <c r="L584" i="5"/>
  <c r="M584" i="5" s="1"/>
  <c r="K585" i="5" s="1"/>
  <c r="F586" i="5"/>
  <c r="I585" i="5"/>
  <c r="H586" i="5"/>
  <c r="J586" i="5" s="1"/>
  <c r="D587" i="5"/>
  <c r="D588" i="5" s="1"/>
  <c r="O584" i="5" l="1"/>
  <c r="P584" i="5" s="1"/>
  <c r="L585" i="5"/>
  <c r="M585" i="5" s="1"/>
  <c r="K586" i="5" s="1"/>
  <c r="F587" i="5"/>
  <c r="D589" i="5" s="1"/>
  <c r="H587" i="5"/>
  <c r="J587" i="5" s="1"/>
  <c r="I586" i="5"/>
  <c r="O585" i="5" l="1"/>
  <c r="P585" i="5" s="1"/>
  <c r="L586" i="5"/>
  <c r="M586" i="5" s="1"/>
  <c r="K587" i="5" s="1"/>
  <c r="F588" i="5"/>
  <c r="H588" i="5"/>
  <c r="J588" i="5" s="1"/>
  <c r="I587" i="5"/>
  <c r="O586" i="5" l="1"/>
  <c r="P586" i="5" s="1"/>
  <c r="L587" i="5"/>
  <c r="M587" i="5" s="1"/>
  <c r="K588" i="5" s="1"/>
  <c r="F589" i="5"/>
  <c r="I588" i="5"/>
  <c r="H589" i="5"/>
  <c r="J589" i="5" s="1"/>
  <c r="D590" i="5"/>
  <c r="D591" i="5" s="1"/>
  <c r="O587" i="5" l="1"/>
  <c r="P587" i="5" s="1"/>
  <c r="L588" i="5"/>
  <c r="M588" i="5" s="1"/>
  <c r="K589" i="5" s="1"/>
  <c r="F590" i="5"/>
  <c r="D592" i="5"/>
  <c r="I589" i="5"/>
  <c r="H590" i="5"/>
  <c r="J590" i="5" s="1"/>
  <c r="O588" i="5" l="1"/>
  <c r="P588" i="5" s="1"/>
  <c r="L589" i="5"/>
  <c r="M589" i="5" s="1"/>
  <c r="K590" i="5" s="1"/>
  <c r="H591" i="5"/>
  <c r="J591" i="5" s="1"/>
  <c r="I590" i="5"/>
  <c r="F591" i="5"/>
  <c r="O589" i="5" l="1"/>
  <c r="P589" i="5" s="1"/>
  <c r="L590" i="5"/>
  <c r="M590" i="5" s="1"/>
  <c r="K591" i="5" s="1"/>
  <c r="F592" i="5"/>
  <c r="D593" i="5"/>
  <c r="D594" i="5" s="1"/>
  <c r="H592" i="5"/>
  <c r="J592" i="5" s="1"/>
  <c r="I591" i="5"/>
  <c r="O590" i="5" l="1"/>
  <c r="P590" i="5" s="1"/>
  <c r="L591" i="5"/>
  <c r="M591" i="5" s="1"/>
  <c r="K592" i="5" s="1"/>
  <c r="I592" i="5"/>
  <c r="H593" i="5"/>
  <c r="J593" i="5" s="1"/>
  <c r="F593" i="5"/>
  <c r="D595" i="5" s="1"/>
  <c r="O591" i="5" l="1"/>
  <c r="P591" i="5" s="1"/>
  <c r="L592" i="5"/>
  <c r="M592" i="5" s="1"/>
  <c r="K593" i="5" s="1"/>
  <c r="I593" i="5"/>
  <c r="H594" i="5"/>
  <c r="J594" i="5" s="1"/>
  <c r="F594" i="5"/>
  <c r="O592" i="5" l="1"/>
  <c r="P592" i="5" s="1"/>
  <c r="L593" i="5"/>
  <c r="M593" i="5" s="1"/>
  <c r="K594" i="5" s="1"/>
  <c r="H595" i="5"/>
  <c r="J595" i="5" s="1"/>
  <c r="I594" i="5"/>
  <c r="F595" i="5"/>
  <c r="D596" i="5"/>
  <c r="O593" i="5" l="1"/>
  <c r="P593" i="5" s="1"/>
  <c r="L594" i="5"/>
  <c r="M594" i="5" s="1"/>
  <c r="K595" i="5" s="1"/>
  <c r="F596" i="5"/>
  <c r="D597" i="5"/>
  <c r="H596" i="5"/>
  <c r="J596" i="5" s="1"/>
  <c r="I595" i="5"/>
  <c r="O594" i="5" l="1"/>
  <c r="P594" i="5" s="1"/>
  <c r="L595" i="5"/>
  <c r="M595" i="5" s="1"/>
  <c r="K596" i="5" s="1"/>
  <c r="I596" i="5"/>
  <c r="H597" i="5"/>
  <c r="J597" i="5" s="1"/>
  <c r="F597" i="5"/>
  <c r="D598" i="5"/>
  <c r="O595" i="5" l="1"/>
  <c r="P595" i="5" s="1"/>
  <c r="L596" i="5"/>
  <c r="M596" i="5" s="1"/>
  <c r="K597" i="5" s="1"/>
  <c r="F598" i="5"/>
  <c r="I597" i="5"/>
  <c r="H598" i="5"/>
  <c r="J598" i="5" s="1"/>
  <c r="D599" i="5"/>
  <c r="D600" i="5" s="1"/>
  <c r="O596" i="5" l="1"/>
  <c r="P596" i="5" s="1"/>
  <c r="L597" i="5"/>
  <c r="M597" i="5" s="1"/>
  <c r="K598" i="5" s="1"/>
  <c r="H599" i="5"/>
  <c r="J599" i="5" s="1"/>
  <c r="I598" i="5"/>
  <c r="F599" i="5"/>
  <c r="D601" i="5" s="1"/>
  <c r="O597" i="5" l="1"/>
  <c r="P597" i="5" s="1"/>
  <c r="L598" i="5"/>
  <c r="M598" i="5" s="1"/>
  <c r="K599" i="5" s="1"/>
  <c r="F600" i="5"/>
  <c r="H600" i="5"/>
  <c r="J600" i="5" s="1"/>
  <c r="I599" i="5"/>
  <c r="I600" i="5" l="1"/>
  <c r="H601" i="5"/>
  <c r="J601" i="5" s="1"/>
  <c r="O598" i="5"/>
  <c r="P598" i="5" s="1"/>
  <c r="L599" i="5"/>
  <c r="M599" i="5" s="1"/>
  <c r="K600" i="5" s="1"/>
  <c r="F601" i="5"/>
  <c r="D602" i="5"/>
  <c r="O599" i="5" l="1"/>
  <c r="P599" i="5" s="1"/>
  <c r="F602" i="5"/>
  <c r="H602" i="5"/>
  <c r="J602" i="5" s="1"/>
  <c r="I601" i="5"/>
  <c r="D603" i="5"/>
  <c r="D604" i="5" s="1"/>
  <c r="L600" i="5"/>
  <c r="M600" i="5" s="1"/>
  <c r="K601" i="5" s="1"/>
  <c r="O600" i="5" l="1"/>
  <c r="P600" i="5" s="1"/>
  <c r="L601" i="5"/>
  <c r="M601" i="5" s="1"/>
  <c r="K602" i="5" s="1"/>
  <c r="H603" i="5"/>
  <c r="J603" i="5" s="1"/>
  <c r="I602" i="5"/>
  <c r="F603" i="5"/>
  <c r="D605" i="5" s="1"/>
  <c r="O601" i="5" l="1"/>
  <c r="P601" i="5" s="1"/>
  <c r="L602" i="5"/>
  <c r="M602" i="5" s="1"/>
  <c r="K603" i="5" s="1"/>
  <c r="F604" i="5"/>
  <c r="H604" i="5"/>
  <c r="J604" i="5" s="1"/>
  <c r="I603" i="5"/>
  <c r="O602" i="5" l="1"/>
  <c r="P602" i="5" s="1"/>
  <c r="L603" i="5"/>
  <c r="M603" i="5" s="1"/>
  <c r="K604" i="5" s="1"/>
  <c r="I604" i="5"/>
  <c r="H605" i="5"/>
  <c r="J605" i="5" s="1"/>
  <c r="F605" i="5"/>
  <c r="D606" i="5"/>
  <c r="O603" i="5" l="1"/>
  <c r="P603" i="5" s="1"/>
  <c r="L604" i="5"/>
  <c r="M604" i="5" s="1"/>
  <c r="K605" i="5" s="1"/>
  <c r="F606" i="5"/>
  <c r="D607" i="5"/>
  <c r="D608" i="5" s="1"/>
  <c r="I605" i="5"/>
  <c r="H606" i="5"/>
  <c r="J606" i="5" s="1"/>
  <c r="O604" i="5" l="1"/>
  <c r="P604" i="5" s="1"/>
  <c r="L605" i="5"/>
  <c r="M605" i="5" s="1"/>
  <c r="K606" i="5" s="1"/>
  <c r="H607" i="5"/>
  <c r="J607" i="5" s="1"/>
  <c r="I606" i="5"/>
  <c r="F607" i="5"/>
  <c r="D609" i="5" s="1"/>
  <c r="O605" i="5" l="1"/>
  <c r="P605" i="5" s="1"/>
  <c r="L606" i="5"/>
  <c r="M606" i="5" s="1"/>
  <c r="K607" i="5" s="1"/>
  <c r="F608" i="5"/>
  <c r="D610" i="5" s="1"/>
  <c r="I607" i="5"/>
  <c r="H608" i="5"/>
  <c r="J608" i="5" s="1"/>
  <c r="L607" i="5" l="1"/>
  <c r="M607" i="5" s="1"/>
  <c r="K608" i="5" s="1"/>
  <c r="F609" i="5"/>
  <c r="O606" i="5"/>
  <c r="P606" i="5" s="1"/>
  <c r="I608" i="5"/>
  <c r="H609" i="5"/>
  <c r="J609" i="5" s="1"/>
  <c r="D611" i="5"/>
  <c r="F610" i="5" l="1"/>
  <c r="O607" i="5"/>
  <c r="P607" i="5" s="1"/>
  <c r="L608" i="5"/>
  <c r="M608" i="5" s="1"/>
  <c r="K609" i="5" s="1"/>
  <c r="I609" i="5"/>
  <c r="H610" i="5"/>
  <c r="J610" i="5" s="1"/>
  <c r="O608" i="5" l="1"/>
  <c r="P608" i="5" s="1"/>
  <c r="L609" i="5"/>
  <c r="M609" i="5" s="1"/>
  <c r="K610" i="5" s="1"/>
  <c r="F611" i="5"/>
  <c r="H611" i="5"/>
  <c r="J611" i="5" s="1"/>
  <c r="I610" i="5"/>
  <c r="D612" i="5"/>
  <c r="D613" i="5" s="1"/>
  <c r="O609" i="5" l="1"/>
  <c r="P609" i="5" s="1"/>
  <c r="L610" i="5"/>
  <c r="M610" i="5" s="1"/>
  <c r="K611" i="5" s="1"/>
  <c r="H612" i="5"/>
  <c r="J612" i="5" s="1"/>
  <c r="I611" i="5"/>
  <c r="F612" i="5"/>
  <c r="O610" i="5" l="1"/>
  <c r="P610" i="5" s="1"/>
  <c r="L611" i="5"/>
  <c r="M611" i="5" s="1"/>
  <c r="K612" i="5" s="1"/>
  <c r="I612" i="5"/>
  <c r="H613" i="5"/>
  <c r="J613" i="5" s="1"/>
  <c r="F613" i="5"/>
  <c r="D614" i="5"/>
  <c r="O611" i="5" l="1"/>
  <c r="P611" i="5" s="1"/>
  <c r="L612" i="5"/>
  <c r="M612" i="5" s="1"/>
  <c r="K613" i="5" s="1"/>
  <c r="F614" i="5"/>
  <c r="I613" i="5"/>
  <c r="H614" i="5"/>
  <c r="J614" i="5" s="1"/>
  <c r="D615" i="5"/>
  <c r="D616" i="5" s="1"/>
  <c r="O612" i="5" l="1"/>
  <c r="P612" i="5" s="1"/>
  <c r="L613" i="5"/>
  <c r="M613" i="5" s="1"/>
  <c r="K614" i="5" s="1"/>
  <c r="H615" i="5"/>
  <c r="J615" i="5" s="1"/>
  <c r="I614" i="5"/>
  <c r="F615" i="5"/>
  <c r="O613" i="5" l="1"/>
  <c r="P613" i="5" s="1"/>
  <c r="L614" i="5"/>
  <c r="M614" i="5" s="1"/>
  <c r="K615" i="5" s="1"/>
  <c r="F616" i="5"/>
  <c r="D617" i="5"/>
  <c r="D618" i="5" s="1"/>
  <c r="H616" i="5"/>
  <c r="J616" i="5" s="1"/>
  <c r="I615" i="5"/>
  <c r="O614" i="5" l="1"/>
  <c r="P614" i="5" s="1"/>
  <c r="L615" i="5"/>
  <c r="M615" i="5" s="1"/>
  <c r="K616" i="5" s="1"/>
  <c r="I616" i="5"/>
  <c r="H617" i="5"/>
  <c r="J617" i="5" s="1"/>
  <c r="F617" i="5"/>
  <c r="D619" i="5" s="1"/>
  <c r="O615" i="5" l="1"/>
  <c r="P615" i="5" s="1"/>
  <c r="L616" i="5"/>
  <c r="M616" i="5" s="1"/>
  <c r="K617" i="5" s="1"/>
  <c r="F618" i="5"/>
  <c r="H618" i="5"/>
  <c r="J618" i="5" s="1"/>
  <c r="I617" i="5"/>
  <c r="O616" i="5" l="1"/>
  <c r="P616" i="5" s="1"/>
  <c r="L617" i="5"/>
  <c r="M617" i="5" s="1"/>
  <c r="K618" i="5" s="1"/>
  <c r="F619" i="5"/>
  <c r="H619" i="5"/>
  <c r="J619" i="5" s="1"/>
  <c r="I618" i="5"/>
  <c r="D620" i="5"/>
  <c r="D621" i="5" s="1"/>
  <c r="O617" i="5" l="1"/>
  <c r="P617" i="5" s="1"/>
  <c r="L618" i="5"/>
  <c r="M618" i="5" s="1"/>
  <c r="K619" i="5" s="1"/>
  <c r="H620" i="5"/>
  <c r="J620" i="5" s="1"/>
  <c r="I619" i="5"/>
  <c r="F620" i="5"/>
  <c r="O618" i="5" l="1"/>
  <c r="P618" i="5" s="1"/>
  <c r="L619" i="5"/>
  <c r="M619" i="5" s="1"/>
  <c r="K620" i="5" s="1"/>
  <c r="F621" i="5"/>
  <c r="D622" i="5"/>
  <c r="D623" i="5" s="1"/>
  <c r="I620" i="5"/>
  <c r="H621" i="5"/>
  <c r="J621" i="5" s="1"/>
  <c r="O619" i="5" l="1"/>
  <c r="P619" i="5" s="1"/>
  <c r="L620" i="5"/>
  <c r="M620" i="5" s="1"/>
  <c r="K621" i="5" s="1"/>
  <c r="I621" i="5"/>
  <c r="H622" i="5"/>
  <c r="J622" i="5" s="1"/>
  <c r="F622" i="5"/>
  <c r="D624" i="5" s="1"/>
  <c r="O620" i="5" l="1"/>
  <c r="P620" i="5" s="1"/>
  <c r="L621" i="5"/>
  <c r="M621" i="5" s="1"/>
  <c r="K622" i="5" s="1"/>
  <c r="F623" i="5"/>
  <c r="H623" i="5"/>
  <c r="J623" i="5" s="1"/>
  <c r="I622" i="5"/>
  <c r="O621" i="5" l="1"/>
  <c r="P621" i="5" s="1"/>
  <c r="L622" i="5"/>
  <c r="M622" i="5" s="1"/>
  <c r="K623" i="5" s="1"/>
  <c r="F624" i="5"/>
  <c r="D625" i="5"/>
  <c r="D626" i="5" s="1"/>
  <c r="H624" i="5"/>
  <c r="J624" i="5" s="1"/>
  <c r="I623" i="5"/>
  <c r="O622" i="5" l="1"/>
  <c r="P622" i="5" s="1"/>
  <c r="L623" i="5"/>
  <c r="M623" i="5" s="1"/>
  <c r="K624" i="5" s="1"/>
  <c r="F625" i="5"/>
  <c r="D627" i="5"/>
  <c r="I624" i="5"/>
  <c r="H625" i="5"/>
  <c r="J625" i="5" s="1"/>
  <c r="O623" i="5" l="1"/>
  <c r="P623" i="5" s="1"/>
  <c r="L624" i="5"/>
  <c r="M624" i="5" s="1"/>
  <c r="K625" i="5" s="1"/>
  <c r="I625" i="5"/>
  <c r="H626" i="5"/>
  <c r="J626" i="5" s="1"/>
  <c r="F626" i="5"/>
  <c r="O624" i="5" l="1"/>
  <c r="P624" i="5" s="1"/>
  <c r="L625" i="5"/>
  <c r="M625" i="5" s="1"/>
  <c r="K626" i="5" s="1"/>
  <c r="F627" i="5"/>
  <c r="H627" i="5"/>
  <c r="J627" i="5" s="1"/>
  <c r="I626" i="5"/>
  <c r="D628" i="5"/>
  <c r="D629" i="5" l="1"/>
  <c r="O625" i="5"/>
  <c r="P625" i="5" s="1"/>
  <c r="L626" i="5"/>
  <c r="M626" i="5" s="1"/>
  <c r="K627" i="5" s="1"/>
  <c r="F628" i="5"/>
  <c r="H628" i="5"/>
  <c r="J628" i="5" s="1"/>
  <c r="I627" i="5"/>
  <c r="O626" i="5" l="1"/>
  <c r="P626" i="5" s="1"/>
  <c r="L627" i="5"/>
  <c r="M627" i="5" s="1"/>
  <c r="K628" i="5" s="1"/>
  <c r="F629" i="5"/>
  <c r="I628" i="5"/>
  <c r="H629" i="5"/>
  <c r="J629" i="5" s="1"/>
  <c r="D630" i="5"/>
  <c r="O627" i="5" l="1"/>
  <c r="P627" i="5" s="1"/>
  <c r="L628" i="5"/>
  <c r="M628" i="5" s="1"/>
  <c r="K629" i="5" s="1"/>
  <c r="F630" i="5"/>
  <c r="D631" i="5"/>
  <c r="I629" i="5"/>
  <c r="H630" i="5"/>
  <c r="J630" i="5" s="1"/>
  <c r="O628" i="5" l="1"/>
  <c r="P628" i="5" s="1"/>
  <c r="L629" i="5"/>
  <c r="M629" i="5" s="1"/>
  <c r="K630" i="5" s="1"/>
  <c r="H631" i="5"/>
  <c r="J631" i="5" s="1"/>
  <c r="I630" i="5"/>
  <c r="F631" i="5"/>
  <c r="D632" i="5"/>
  <c r="D633" i="5" s="1"/>
  <c r="O629" i="5" l="1"/>
  <c r="P629" i="5" s="1"/>
  <c r="L630" i="5"/>
  <c r="M630" i="5" s="1"/>
  <c r="K631" i="5" s="1"/>
  <c r="H632" i="5"/>
  <c r="J632" i="5" s="1"/>
  <c r="I631" i="5"/>
  <c r="F632" i="5"/>
  <c r="O630" i="5" l="1"/>
  <c r="P630" i="5" s="1"/>
  <c r="L631" i="5"/>
  <c r="M631" i="5" s="1"/>
  <c r="K632" i="5" s="1"/>
  <c r="F633" i="5"/>
  <c r="D634" i="5"/>
  <c r="D635" i="5" s="1"/>
  <c r="I632" i="5"/>
  <c r="H633" i="5"/>
  <c r="J633" i="5" s="1"/>
  <c r="O631" i="5" l="1"/>
  <c r="P631" i="5" s="1"/>
  <c r="L632" i="5"/>
  <c r="M632" i="5" s="1"/>
  <c r="K633" i="5" s="1"/>
  <c r="F634" i="5"/>
  <c r="I633" i="5"/>
  <c r="H634" i="5"/>
  <c r="J634" i="5" s="1"/>
  <c r="D636" i="5"/>
  <c r="O632" i="5" l="1"/>
  <c r="P632" i="5" s="1"/>
  <c r="L633" i="5"/>
  <c r="M633" i="5" s="1"/>
  <c r="K634" i="5" s="1"/>
  <c r="F635" i="5"/>
  <c r="H635" i="5"/>
  <c r="J635" i="5" s="1"/>
  <c r="I634" i="5"/>
  <c r="O633" i="5" l="1"/>
  <c r="P633" i="5" s="1"/>
  <c r="L634" i="5"/>
  <c r="M634" i="5" s="1"/>
  <c r="K635" i="5" s="1"/>
  <c r="F636" i="5"/>
  <c r="H636" i="5"/>
  <c r="J636" i="5" s="1"/>
  <c r="I635" i="5"/>
  <c r="D637" i="5"/>
  <c r="D638" i="5" s="1"/>
  <c r="O634" i="5" l="1"/>
  <c r="P634" i="5" s="1"/>
  <c r="L635" i="5"/>
  <c r="M635" i="5" s="1"/>
  <c r="K636" i="5" s="1"/>
  <c r="I636" i="5"/>
  <c r="H637" i="5"/>
  <c r="J637" i="5" s="1"/>
  <c r="F637" i="5"/>
  <c r="O635" i="5" l="1"/>
  <c r="P635" i="5" s="1"/>
  <c r="L636" i="5"/>
  <c r="M636" i="5" s="1"/>
  <c r="K637" i="5" s="1"/>
  <c r="I637" i="5"/>
  <c r="H638" i="5"/>
  <c r="J638" i="5" s="1"/>
  <c r="F638" i="5"/>
  <c r="D639" i="5"/>
  <c r="D640" i="5" s="1"/>
  <c r="O636" i="5" l="1"/>
  <c r="P636" i="5" s="1"/>
  <c r="L637" i="5"/>
  <c r="M637" i="5" s="1"/>
  <c r="K638" i="5" s="1"/>
  <c r="F639" i="5"/>
  <c r="H639" i="5"/>
  <c r="J639" i="5" s="1"/>
  <c r="I638" i="5"/>
  <c r="O637" i="5" l="1"/>
  <c r="P637" i="5" s="1"/>
  <c r="L638" i="5"/>
  <c r="M638" i="5" s="1"/>
  <c r="K639" i="5" s="1"/>
  <c r="F640" i="5"/>
  <c r="H640" i="5"/>
  <c r="J640" i="5" s="1"/>
  <c r="I639" i="5"/>
  <c r="D641" i="5"/>
  <c r="D642" i="5" s="1"/>
  <c r="O638" i="5" l="1"/>
  <c r="P638" i="5" s="1"/>
  <c r="L639" i="5"/>
  <c r="M639" i="5" s="1"/>
  <c r="K640" i="5" s="1"/>
  <c r="F641" i="5"/>
  <c r="D643" i="5"/>
  <c r="I640" i="5"/>
  <c r="H641" i="5"/>
  <c r="J641" i="5" s="1"/>
  <c r="O639" i="5" l="1"/>
  <c r="P639" i="5" s="1"/>
  <c r="L640" i="5"/>
  <c r="M640" i="5" s="1"/>
  <c r="K641" i="5" s="1"/>
  <c r="F642" i="5"/>
  <c r="I641" i="5"/>
  <c r="H642" i="5"/>
  <c r="J642" i="5" s="1"/>
  <c r="O640" i="5" l="1"/>
  <c r="P640" i="5" s="1"/>
  <c r="L641" i="5"/>
  <c r="M641" i="5" s="1"/>
  <c r="K642" i="5" s="1"/>
  <c r="F643" i="5"/>
  <c r="H643" i="5"/>
  <c r="J643" i="5" s="1"/>
  <c r="I642" i="5"/>
  <c r="D644" i="5"/>
  <c r="O641" i="5" l="1"/>
  <c r="P641" i="5" s="1"/>
  <c r="L642" i="5"/>
  <c r="M642" i="5" s="1"/>
  <c r="K643" i="5" s="1"/>
  <c r="F644" i="5"/>
  <c r="D645" i="5"/>
  <c r="D646" i="5" s="1"/>
  <c r="H644" i="5"/>
  <c r="J644" i="5" s="1"/>
  <c r="I643" i="5"/>
  <c r="O642" i="5" l="1"/>
  <c r="P642" i="5" s="1"/>
  <c r="L643" i="5"/>
  <c r="M643" i="5" s="1"/>
  <c r="K644" i="5" s="1"/>
  <c r="F645" i="5"/>
  <c r="D647" i="5" s="1"/>
  <c r="I644" i="5"/>
  <c r="H645" i="5"/>
  <c r="J645" i="5" s="1"/>
  <c r="O643" i="5" l="1"/>
  <c r="P643" i="5" s="1"/>
  <c r="L644" i="5"/>
  <c r="M644" i="5" s="1"/>
  <c r="K645" i="5" s="1"/>
  <c r="I645" i="5"/>
  <c r="H646" i="5"/>
  <c r="J646" i="5" s="1"/>
  <c r="F646" i="5"/>
  <c r="O644" i="5" l="1"/>
  <c r="P644" i="5" s="1"/>
  <c r="L645" i="5"/>
  <c r="M645" i="5" s="1"/>
  <c r="K646" i="5" s="1"/>
  <c r="F647" i="5"/>
  <c r="H647" i="5"/>
  <c r="J647" i="5" s="1"/>
  <c r="I646" i="5"/>
  <c r="D648" i="5"/>
  <c r="D649" i="5" s="1"/>
  <c r="O645" i="5" l="1"/>
  <c r="P645" i="5" s="1"/>
  <c r="L646" i="5"/>
  <c r="M646" i="5" s="1"/>
  <c r="K647" i="5" s="1"/>
  <c r="H648" i="5"/>
  <c r="J648" i="5" s="1"/>
  <c r="I647" i="5"/>
  <c r="F648" i="5"/>
  <c r="O646" i="5" l="1"/>
  <c r="P646" i="5" s="1"/>
  <c r="L647" i="5"/>
  <c r="M647" i="5" s="1"/>
  <c r="K648" i="5" s="1"/>
  <c r="I648" i="5"/>
  <c r="H649" i="5"/>
  <c r="J649" i="5" s="1"/>
  <c r="F649" i="5"/>
  <c r="D650" i="5"/>
  <c r="O647" i="5" l="1"/>
  <c r="P647" i="5" s="1"/>
  <c r="L648" i="5"/>
  <c r="M648" i="5" s="1"/>
  <c r="K649" i="5" s="1"/>
  <c r="F650" i="5"/>
  <c r="I649" i="5"/>
  <c r="H650" i="5"/>
  <c r="J650" i="5" s="1"/>
  <c r="D651" i="5"/>
  <c r="D652" i="5" s="1"/>
  <c r="O648" i="5" l="1"/>
  <c r="P648" i="5" s="1"/>
  <c r="L649" i="5"/>
  <c r="M649" i="5" s="1"/>
  <c r="K650" i="5" s="1"/>
  <c r="H651" i="5"/>
  <c r="J651" i="5" s="1"/>
  <c r="I650" i="5"/>
  <c r="F651" i="5"/>
  <c r="O649" i="5" l="1"/>
  <c r="P649" i="5" s="1"/>
  <c r="L650" i="5"/>
  <c r="M650" i="5" s="1"/>
  <c r="K651" i="5" s="1"/>
  <c r="F652" i="5"/>
  <c r="D653" i="5"/>
  <c r="H652" i="5"/>
  <c r="J652" i="5" s="1"/>
  <c r="I651" i="5"/>
  <c r="O650" i="5" l="1"/>
  <c r="P650" i="5" s="1"/>
  <c r="L651" i="5"/>
  <c r="M651" i="5" s="1"/>
  <c r="K652" i="5" s="1"/>
  <c r="I652" i="5"/>
  <c r="H653" i="5"/>
  <c r="J653" i="5" s="1"/>
  <c r="D654" i="5"/>
  <c r="F653" i="5"/>
  <c r="O651" i="5" l="1"/>
  <c r="P651" i="5" s="1"/>
  <c r="L652" i="5"/>
  <c r="M652" i="5" s="1"/>
  <c r="K653" i="5" s="1"/>
  <c r="F654" i="5"/>
  <c r="D655" i="5"/>
  <c r="I653" i="5"/>
  <c r="H654" i="5"/>
  <c r="J654" i="5" s="1"/>
  <c r="O652" i="5" l="1"/>
  <c r="P652" i="5" s="1"/>
  <c r="L653" i="5"/>
  <c r="M653" i="5" s="1"/>
  <c r="K654" i="5" s="1"/>
  <c r="F655" i="5"/>
  <c r="D656" i="5"/>
  <c r="H655" i="5"/>
  <c r="J655" i="5" s="1"/>
  <c r="I654" i="5"/>
  <c r="O653" i="5" l="1"/>
  <c r="P653" i="5" s="1"/>
  <c r="L654" i="5"/>
  <c r="M654" i="5" s="1"/>
  <c r="K655" i="5" s="1"/>
  <c r="D657" i="5"/>
  <c r="F656" i="5"/>
  <c r="H656" i="5"/>
  <c r="J656" i="5" s="1"/>
  <c r="I655" i="5"/>
  <c r="O654" i="5" l="1"/>
  <c r="P654" i="5" s="1"/>
  <c r="L655" i="5"/>
  <c r="M655" i="5" s="1"/>
  <c r="K656" i="5" s="1"/>
  <c r="I656" i="5"/>
  <c r="H657" i="5"/>
  <c r="J657" i="5" s="1"/>
  <c r="F657" i="5"/>
  <c r="D658" i="5"/>
  <c r="D659" i="5" s="1"/>
  <c r="O655" i="5" l="1"/>
  <c r="P655" i="5" s="1"/>
  <c r="L656" i="5"/>
  <c r="M656" i="5" s="1"/>
  <c r="K657" i="5" s="1"/>
  <c r="F658" i="5"/>
  <c r="D660" i="5" s="1"/>
  <c r="I657" i="5"/>
  <c r="H658" i="5"/>
  <c r="J658" i="5" s="1"/>
  <c r="O656" i="5" l="1"/>
  <c r="P656" i="5" s="1"/>
  <c r="L657" i="5"/>
  <c r="M657" i="5" s="1"/>
  <c r="K658" i="5" s="1"/>
  <c r="F659" i="5"/>
  <c r="H659" i="5"/>
  <c r="J659" i="5" s="1"/>
  <c r="I658" i="5"/>
  <c r="O657" i="5" l="1"/>
  <c r="P657" i="5" s="1"/>
  <c r="L658" i="5"/>
  <c r="M658" i="5" s="1"/>
  <c r="K659" i="5" s="1"/>
  <c r="F660" i="5"/>
  <c r="H660" i="5"/>
  <c r="J660" i="5" s="1"/>
  <c r="I659" i="5"/>
  <c r="D661" i="5"/>
  <c r="D662" i="5" s="1"/>
  <c r="O658" i="5" l="1"/>
  <c r="P658" i="5" s="1"/>
  <c r="L659" i="5"/>
  <c r="M659" i="5" s="1"/>
  <c r="K660" i="5" s="1"/>
  <c r="I660" i="5"/>
  <c r="H661" i="5"/>
  <c r="J661" i="5" s="1"/>
  <c r="F661" i="5"/>
  <c r="O659" i="5" l="1"/>
  <c r="P659" i="5" s="1"/>
  <c r="L660" i="5"/>
  <c r="M660" i="5" s="1"/>
  <c r="K661" i="5" s="1"/>
  <c r="F662" i="5"/>
  <c r="D663" i="5"/>
  <c r="I661" i="5"/>
  <c r="H662" i="5"/>
  <c r="J662" i="5" s="1"/>
  <c r="D664" i="5" l="1"/>
  <c r="O660" i="5"/>
  <c r="P660" i="5" s="1"/>
  <c r="L661" i="5"/>
  <c r="M661" i="5" s="1"/>
  <c r="K662" i="5" s="1"/>
  <c r="H663" i="5"/>
  <c r="J663" i="5" s="1"/>
  <c r="I662" i="5"/>
  <c r="F663" i="5"/>
  <c r="O661" i="5" l="1"/>
  <c r="P661" i="5" s="1"/>
  <c r="L662" i="5"/>
  <c r="M662" i="5" s="1"/>
  <c r="K663" i="5" s="1"/>
  <c r="F664" i="5"/>
  <c r="D665" i="5"/>
  <c r="D666" i="5" s="1"/>
  <c r="H664" i="5"/>
  <c r="J664" i="5" s="1"/>
  <c r="I663" i="5"/>
  <c r="O662" i="5" l="1"/>
  <c r="P662" i="5" s="1"/>
  <c r="L663" i="5"/>
  <c r="M663" i="5" s="1"/>
  <c r="K664" i="5" s="1"/>
  <c r="F665" i="5"/>
  <c r="I664" i="5"/>
  <c r="H665" i="5"/>
  <c r="J665" i="5" s="1"/>
  <c r="O663" i="5" l="1"/>
  <c r="P663" i="5" s="1"/>
  <c r="L664" i="5"/>
  <c r="M664" i="5" s="1"/>
  <c r="K665" i="5" s="1"/>
  <c r="F666" i="5"/>
  <c r="I665" i="5"/>
  <c r="H666" i="5"/>
  <c r="J666" i="5" s="1"/>
  <c r="D667" i="5"/>
  <c r="O664" i="5" l="1"/>
  <c r="P664" i="5" s="1"/>
  <c r="L665" i="5"/>
  <c r="M665" i="5" s="1"/>
  <c r="K666" i="5" s="1"/>
  <c r="H667" i="5"/>
  <c r="J667" i="5" s="1"/>
  <c r="I666" i="5"/>
  <c r="D668" i="5"/>
  <c r="F667" i="5"/>
  <c r="O665" i="5" l="1"/>
  <c r="P665" i="5" s="1"/>
  <c r="L666" i="5"/>
  <c r="M666" i="5" s="1"/>
  <c r="K667" i="5" s="1"/>
  <c r="F668" i="5"/>
  <c r="D669" i="5"/>
  <c r="D670" i="5" s="1"/>
  <c r="H668" i="5"/>
  <c r="J668" i="5" s="1"/>
  <c r="I667" i="5"/>
  <c r="O666" i="5" l="1"/>
  <c r="P666" i="5" s="1"/>
  <c r="L667" i="5"/>
  <c r="M667" i="5" s="1"/>
  <c r="K668" i="5" s="1"/>
  <c r="F669" i="5"/>
  <c r="I668" i="5"/>
  <c r="H669" i="5"/>
  <c r="J669" i="5" s="1"/>
  <c r="O667" i="5" l="1"/>
  <c r="P667" i="5" s="1"/>
  <c r="L668" i="5"/>
  <c r="M668" i="5" s="1"/>
  <c r="K669" i="5" s="1"/>
  <c r="F670" i="5"/>
  <c r="I669" i="5"/>
  <c r="H670" i="5"/>
  <c r="J670" i="5" s="1"/>
  <c r="D671" i="5"/>
  <c r="D672" i="5" s="1"/>
  <c r="O668" i="5" l="1"/>
  <c r="P668" i="5" s="1"/>
  <c r="L669" i="5"/>
  <c r="M669" i="5" s="1"/>
  <c r="K670" i="5" s="1"/>
  <c r="H671" i="5"/>
  <c r="J671" i="5" s="1"/>
  <c r="I670" i="5"/>
  <c r="F671" i="5"/>
  <c r="D673" i="5" s="1"/>
  <c r="O669" i="5" l="1"/>
  <c r="P669" i="5" s="1"/>
  <c r="L670" i="5"/>
  <c r="M670" i="5" s="1"/>
  <c r="K671" i="5" s="1"/>
  <c r="F672" i="5"/>
  <c r="H672" i="5"/>
  <c r="J672" i="5" s="1"/>
  <c r="I671" i="5"/>
  <c r="O670" i="5" l="1"/>
  <c r="P670" i="5" s="1"/>
  <c r="L671" i="5"/>
  <c r="M671" i="5" s="1"/>
  <c r="K672" i="5" s="1"/>
  <c r="I672" i="5"/>
  <c r="H673" i="5"/>
  <c r="J673" i="5" s="1"/>
  <c r="F673" i="5"/>
  <c r="D674" i="5"/>
  <c r="O671" i="5" l="1"/>
  <c r="P671" i="5" s="1"/>
  <c r="L672" i="5"/>
  <c r="M672" i="5" s="1"/>
  <c r="K673" i="5" s="1"/>
  <c r="F674" i="5"/>
  <c r="D675" i="5"/>
  <c r="D676" i="5" s="1"/>
  <c r="I673" i="5"/>
  <c r="H674" i="5"/>
  <c r="J674" i="5" s="1"/>
  <c r="O672" i="5" l="1"/>
  <c r="P672" i="5" s="1"/>
  <c r="L673" i="5"/>
  <c r="M673" i="5" s="1"/>
  <c r="K674" i="5" s="1"/>
  <c r="H675" i="5"/>
  <c r="J675" i="5" s="1"/>
  <c r="I674" i="5"/>
  <c r="F675" i="5"/>
  <c r="O673" i="5" l="1"/>
  <c r="P673" i="5" s="1"/>
  <c r="L674" i="5"/>
  <c r="M674" i="5" s="1"/>
  <c r="K675" i="5" s="1"/>
  <c r="F676" i="5"/>
  <c r="D677" i="5"/>
  <c r="D678" i="5" s="1"/>
  <c r="H676" i="5"/>
  <c r="J676" i="5" s="1"/>
  <c r="I675" i="5"/>
  <c r="O674" i="5" l="1"/>
  <c r="P674" i="5" s="1"/>
  <c r="L675" i="5"/>
  <c r="M675" i="5" s="1"/>
  <c r="K676" i="5" s="1"/>
  <c r="F677" i="5"/>
  <c r="D679" i="5" s="1"/>
  <c r="I676" i="5"/>
  <c r="H677" i="5"/>
  <c r="J677" i="5" s="1"/>
  <c r="O675" i="5" l="1"/>
  <c r="P675" i="5" s="1"/>
  <c r="L676" i="5"/>
  <c r="M676" i="5" s="1"/>
  <c r="K677" i="5" s="1"/>
  <c r="F678" i="5"/>
  <c r="D680" i="5" s="1"/>
  <c r="I677" i="5"/>
  <c r="H678" i="5"/>
  <c r="J678" i="5" s="1"/>
  <c r="O676" i="5" l="1"/>
  <c r="P676" i="5" s="1"/>
  <c r="L677" i="5"/>
  <c r="M677" i="5" s="1"/>
  <c r="K678" i="5" s="1"/>
  <c r="H679" i="5"/>
  <c r="J679" i="5" s="1"/>
  <c r="I678" i="5"/>
  <c r="F679" i="5"/>
  <c r="O677" i="5" l="1"/>
  <c r="P677" i="5" s="1"/>
  <c r="L678" i="5"/>
  <c r="M678" i="5" s="1"/>
  <c r="K679" i="5" s="1"/>
  <c r="F680" i="5"/>
  <c r="H680" i="5"/>
  <c r="J680" i="5" s="1"/>
  <c r="I679" i="5"/>
  <c r="D681" i="5"/>
  <c r="D682" i="5" s="1"/>
  <c r="O678" i="5" l="1"/>
  <c r="P678" i="5" s="1"/>
  <c r="L679" i="5"/>
  <c r="M679" i="5" s="1"/>
  <c r="K680" i="5" s="1"/>
  <c r="I680" i="5"/>
  <c r="H681" i="5"/>
  <c r="J681" i="5" s="1"/>
  <c r="F681" i="5"/>
  <c r="D683" i="5" s="1"/>
  <c r="O679" i="5" l="1"/>
  <c r="P679" i="5" s="1"/>
  <c r="L680" i="5"/>
  <c r="M680" i="5" s="1"/>
  <c r="K681" i="5" s="1"/>
  <c r="F682" i="5"/>
  <c r="I681" i="5"/>
  <c r="H682" i="5"/>
  <c r="J682" i="5" s="1"/>
  <c r="O680" i="5" l="1"/>
  <c r="P680" i="5" s="1"/>
  <c r="L681" i="5"/>
  <c r="M681" i="5" s="1"/>
  <c r="K682" i="5" s="1"/>
  <c r="H683" i="5"/>
  <c r="J683" i="5" s="1"/>
  <c r="I682" i="5"/>
  <c r="F683" i="5"/>
  <c r="D684" i="5"/>
  <c r="F684" i="5" l="1"/>
  <c r="D685" i="5"/>
  <c r="L682" i="5"/>
  <c r="M682" i="5" s="1"/>
  <c r="K683" i="5" s="1"/>
  <c r="H684" i="5"/>
  <c r="J684" i="5" s="1"/>
  <c r="I683" i="5"/>
  <c r="O681" i="5"/>
  <c r="P681" i="5" s="1"/>
  <c r="D686" i="5" l="1"/>
  <c r="O682" i="5"/>
  <c r="P682" i="5" s="1"/>
  <c r="F685" i="5"/>
  <c r="I684" i="5"/>
  <c r="H685" i="5"/>
  <c r="J685" i="5" s="1"/>
  <c r="L683" i="5"/>
  <c r="M683" i="5" s="1"/>
  <c r="K684" i="5" s="1"/>
  <c r="O683" i="5" l="1"/>
  <c r="P683" i="5" s="1"/>
  <c r="L684" i="5"/>
  <c r="M684" i="5" s="1"/>
  <c r="K685" i="5" s="1"/>
  <c r="I685" i="5"/>
  <c r="H686" i="5"/>
  <c r="J686" i="5" s="1"/>
  <c r="F686" i="5"/>
  <c r="D687" i="5"/>
  <c r="D688" i="5" s="1"/>
  <c r="O684" i="5" l="1"/>
  <c r="P684" i="5" s="1"/>
  <c r="L685" i="5"/>
  <c r="M685" i="5" s="1"/>
  <c r="K686" i="5" s="1"/>
  <c r="F687" i="5"/>
  <c r="D689" i="5" s="1"/>
  <c r="H687" i="5"/>
  <c r="J687" i="5" s="1"/>
  <c r="I686" i="5"/>
  <c r="O685" i="5" l="1"/>
  <c r="P685" i="5" s="1"/>
  <c r="L686" i="5"/>
  <c r="M686" i="5" s="1"/>
  <c r="K687" i="5" s="1"/>
  <c r="F688" i="5"/>
  <c r="H688" i="5"/>
  <c r="J688" i="5" s="1"/>
  <c r="I687" i="5"/>
  <c r="O686" i="5" l="1"/>
  <c r="P686" i="5" s="1"/>
  <c r="L687" i="5"/>
  <c r="M687" i="5" s="1"/>
  <c r="K688" i="5" s="1"/>
  <c r="F689" i="5"/>
  <c r="I688" i="5"/>
  <c r="H689" i="5"/>
  <c r="J689" i="5" s="1"/>
  <c r="D690" i="5"/>
  <c r="D691" i="5" s="1"/>
  <c r="O687" i="5" l="1"/>
  <c r="P687" i="5" s="1"/>
  <c r="L688" i="5"/>
  <c r="M688" i="5" s="1"/>
  <c r="K689" i="5" s="1"/>
  <c r="I689" i="5"/>
  <c r="H690" i="5"/>
  <c r="J690" i="5" s="1"/>
  <c r="F690" i="5"/>
  <c r="D692" i="5" s="1"/>
  <c r="O688" i="5" l="1"/>
  <c r="P688" i="5" s="1"/>
  <c r="L689" i="5"/>
  <c r="M689" i="5" s="1"/>
  <c r="K690" i="5" s="1"/>
  <c r="F691" i="5"/>
  <c r="D693" i="5" s="1"/>
  <c r="H691" i="5"/>
  <c r="J691" i="5" s="1"/>
  <c r="I690" i="5"/>
  <c r="O689" i="5" l="1"/>
  <c r="P689" i="5" s="1"/>
  <c r="L690" i="5"/>
  <c r="M690" i="5" s="1"/>
  <c r="K691" i="5" s="1"/>
  <c r="F692" i="5"/>
  <c r="H692" i="5"/>
  <c r="J692" i="5" s="1"/>
  <c r="I691" i="5"/>
  <c r="O690" i="5" l="1"/>
  <c r="P690" i="5" s="1"/>
  <c r="L691" i="5"/>
  <c r="M691" i="5" s="1"/>
  <c r="K692" i="5" s="1"/>
  <c r="F693" i="5"/>
  <c r="I692" i="5"/>
  <c r="H693" i="5"/>
  <c r="J693" i="5" s="1"/>
  <c r="D694" i="5"/>
  <c r="D695" i="5" s="1"/>
  <c r="O691" i="5" l="1"/>
  <c r="P691" i="5" s="1"/>
  <c r="L692" i="5"/>
  <c r="M692" i="5" s="1"/>
  <c r="K693" i="5" s="1"/>
  <c r="F694" i="5"/>
  <c r="D696" i="5" s="1"/>
  <c r="I693" i="5"/>
  <c r="H694" i="5"/>
  <c r="J694" i="5" s="1"/>
  <c r="O692" i="5" l="1"/>
  <c r="P692" i="5" s="1"/>
  <c r="L693" i="5"/>
  <c r="M693" i="5" s="1"/>
  <c r="K694" i="5" s="1"/>
  <c r="F695" i="5"/>
  <c r="D697" i="5" s="1"/>
  <c r="H695" i="5"/>
  <c r="J695" i="5" s="1"/>
  <c r="I694" i="5"/>
  <c r="O693" i="5" l="1"/>
  <c r="P693" i="5" s="1"/>
  <c r="L694" i="5"/>
  <c r="M694" i="5" s="1"/>
  <c r="K695" i="5" s="1"/>
  <c r="F696" i="5"/>
  <c r="H696" i="5"/>
  <c r="J696" i="5" s="1"/>
  <c r="I695" i="5"/>
  <c r="O694" i="5" l="1"/>
  <c r="P694" i="5" s="1"/>
  <c r="L695" i="5"/>
  <c r="M695" i="5" s="1"/>
  <c r="K696" i="5" s="1"/>
  <c r="F697" i="5"/>
  <c r="D698" i="5"/>
  <c r="D699" i="5" s="1"/>
  <c r="I696" i="5"/>
  <c r="H697" i="5"/>
  <c r="J697" i="5" s="1"/>
  <c r="O695" i="5" l="1"/>
  <c r="P695" i="5" s="1"/>
  <c r="L696" i="5"/>
  <c r="M696" i="5" s="1"/>
  <c r="K697" i="5" s="1"/>
  <c r="I697" i="5"/>
  <c r="H698" i="5"/>
  <c r="J698" i="5" s="1"/>
  <c r="F698" i="5"/>
  <c r="D700" i="5" s="1"/>
  <c r="O696" i="5" l="1"/>
  <c r="P696" i="5" s="1"/>
  <c r="L697" i="5"/>
  <c r="M697" i="5" s="1"/>
  <c r="K698" i="5" s="1"/>
  <c r="F699" i="5"/>
  <c r="H699" i="5"/>
  <c r="J699" i="5" s="1"/>
  <c r="I698" i="5"/>
  <c r="O697" i="5" l="1"/>
  <c r="P697" i="5" s="1"/>
  <c r="L698" i="5"/>
  <c r="M698" i="5" s="1"/>
  <c r="K699" i="5" s="1"/>
  <c r="F700" i="5"/>
  <c r="H700" i="5"/>
  <c r="J700" i="5" s="1"/>
  <c r="I699" i="5"/>
  <c r="D701" i="5"/>
  <c r="O698" i="5" l="1"/>
  <c r="P698" i="5" s="1"/>
  <c r="L699" i="5"/>
  <c r="M699" i="5" s="1"/>
  <c r="K700" i="5" s="1"/>
  <c r="D702" i="5"/>
  <c r="F701" i="5"/>
  <c r="I700" i="5"/>
  <c r="H701" i="5"/>
  <c r="J701" i="5" s="1"/>
  <c r="D703" i="5" l="1"/>
  <c r="O699" i="5"/>
  <c r="P699" i="5" s="1"/>
  <c r="L700" i="5"/>
  <c r="M700" i="5" s="1"/>
  <c r="K701" i="5" s="1"/>
  <c r="I701" i="5"/>
  <c r="H702" i="5"/>
  <c r="J702" i="5" s="1"/>
  <c r="F702" i="5"/>
  <c r="D704" i="5" s="1"/>
  <c r="O700" i="5" l="1"/>
  <c r="P700" i="5" s="1"/>
  <c r="L701" i="5"/>
  <c r="M701" i="5" s="1"/>
  <c r="K702" i="5" s="1"/>
  <c r="F703" i="5"/>
  <c r="D705" i="5" s="1"/>
  <c r="H703" i="5"/>
  <c r="J703" i="5" s="1"/>
  <c r="I702" i="5"/>
  <c r="O701" i="5" l="1"/>
  <c r="P701" i="5" s="1"/>
  <c r="L702" i="5"/>
  <c r="M702" i="5" s="1"/>
  <c r="K703" i="5" s="1"/>
  <c r="F704" i="5"/>
  <c r="H704" i="5"/>
  <c r="J704" i="5" s="1"/>
  <c r="I703" i="5"/>
  <c r="O702" i="5" l="1"/>
  <c r="P702" i="5" s="1"/>
  <c r="L703" i="5"/>
  <c r="M703" i="5" s="1"/>
  <c r="K704" i="5" s="1"/>
  <c r="F705" i="5"/>
  <c r="I704" i="5"/>
  <c r="H705" i="5"/>
  <c r="J705" i="5" s="1"/>
  <c r="D706" i="5"/>
  <c r="D707" i="5" s="1"/>
  <c r="O703" i="5" l="1"/>
  <c r="P703" i="5" s="1"/>
  <c r="L704" i="5"/>
  <c r="M704" i="5" s="1"/>
  <c r="K705" i="5" s="1"/>
  <c r="I705" i="5"/>
  <c r="H706" i="5"/>
  <c r="J706" i="5" s="1"/>
  <c r="F706" i="5"/>
  <c r="D708" i="5" s="1"/>
  <c r="O704" i="5" l="1"/>
  <c r="P704" i="5" s="1"/>
  <c r="L705" i="5"/>
  <c r="M705" i="5" s="1"/>
  <c r="K706" i="5" s="1"/>
  <c r="F707" i="5"/>
  <c r="H707" i="5"/>
  <c r="J707" i="5" s="1"/>
  <c r="I706" i="5"/>
  <c r="O705" i="5" l="1"/>
  <c r="P705" i="5" s="1"/>
  <c r="L706" i="5"/>
  <c r="M706" i="5" s="1"/>
  <c r="K707" i="5" s="1"/>
  <c r="F708" i="5"/>
  <c r="H708" i="5"/>
  <c r="J708" i="5" s="1"/>
  <c r="I707" i="5"/>
  <c r="D709" i="5"/>
  <c r="D710" i="5" s="1"/>
  <c r="O706" i="5" l="1"/>
  <c r="P706" i="5" s="1"/>
  <c r="L707" i="5"/>
  <c r="M707" i="5" s="1"/>
  <c r="K708" i="5" s="1"/>
  <c r="F709" i="5"/>
  <c r="I708" i="5"/>
  <c r="H709" i="5"/>
  <c r="J709" i="5" s="1"/>
  <c r="O707" i="5" l="1"/>
  <c r="P707" i="5" s="1"/>
  <c r="L708" i="5"/>
  <c r="M708" i="5" s="1"/>
  <c r="K709" i="5" s="1"/>
  <c r="F710" i="5"/>
  <c r="D711" i="5"/>
  <c r="I709" i="5"/>
  <c r="H710" i="5"/>
  <c r="J710" i="5" s="1"/>
  <c r="D712" i="5" l="1"/>
  <c r="O708" i="5"/>
  <c r="P708" i="5" s="1"/>
  <c r="L709" i="5"/>
  <c r="M709" i="5" s="1"/>
  <c r="K710" i="5" s="1"/>
  <c r="H711" i="5"/>
  <c r="J711" i="5" s="1"/>
  <c r="I710" i="5"/>
  <c r="F711" i="5"/>
  <c r="D713" i="5" s="1"/>
  <c r="O709" i="5" l="1"/>
  <c r="P709" i="5" s="1"/>
  <c r="L710" i="5"/>
  <c r="M710" i="5" s="1"/>
  <c r="K711" i="5" s="1"/>
  <c r="F712" i="5"/>
  <c r="H712" i="5"/>
  <c r="J712" i="5" s="1"/>
  <c r="I711" i="5"/>
  <c r="O710" i="5" l="1"/>
  <c r="P710" i="5" s="1"/>
  <c r="L711" i="5"/>
  <c r="M711" i="5" s="1"/>
  <c r="K712" i="5" s="1"/>
  <c r="I712" i="5"/>
  <c r="H713" i="5"/>
  <c r="J713" i="5" s="1"/>
  <c r="F713" i="5"/>
  <c r="D714" i="5"/>
  <c r="D715" i="5" s="1"/>
  <c r="O711" i="5" l="1"/>
  <c r="P711" i="5" s="1"/>
  <c r="L712" i="5"/>
  <c r="M712" i="5" s="1"/>
  <c r="K713" i="5" s="1"/>
  <c r="I713" i="5"/>
  <c r="H714" i="5"/>
  <c r="J714" i="5" s="1"/>
  <c r="F714" i="5"/>
  <c r="O712" i="5" l="1"/>
  <c r="P712" i="5" s="1"/>
  <c r="L713" i="5"/>
  <c r="M713" i="5" s="1"/>
  <c r="K714" i="5" s="1"/>
  <c r="F715" i="5"/>
  <c r="H715" i="5"/>
  <c r="J715" i="5" s="1"/>
  <c r="I714" i="5"/>
  <c r="D716" i="5"/>
  <c r="D717" i="5" s="1"/>
  <c r="O713" i="5" l="1"/>
  <c r="P713" i="5" s="1"/>
  <c r="L714" i="5"/>
  <c r="M714" i="5" s="1"/>
  <c r="K715" i="5" s="1"/>
  <c r="H716" i="5"/>
  <c r="J716" i="5" s="1"/>
  <c r="I715" i="5"/>
  <c r="F716" i="5"/>
  <c r="D718" i="5" s="1"/>
  <c r="O714" i="5" l="1"/>
  <c r="P714" i="5" s="1"/>
  <c r="L715" i="5"/>
  <c r="M715" i="5" s="1"/>
  <c r="K716" i="5" s="1"/>
  <c r="F717" i="5"/>
  <c r="I716" i="5"/>
  <c r="H717" i="5"/>
  <c r="J717" i="5" s="1"/>
  <c r="O715" i="5" l="1"/>
  <c r="P715" i="5" s="1"/>
  <c r="L716" i="5"/>
  <c r="M716" i="5" s="1"/>
  <c r="K717" i="5" s="1"/>
  <c r="F718" i="5"/>
  <c r="I717" i="5"/>
  <c r="H718" i="5"/>
  <c r="J718" i="5" s="1"/>
  <c r="D719" i="5"/>
  <c r="D720" i="5" s="1"/>
  <c r="O716" i="5" l="1"/>
  <c r="P716" i="5" s="1"/>
  <c r="L717" i="5"/>
  <c r="M717" i="5" s="1"/>
  <c r="K718" i="5" s="1"/>
  <c r="H719" i="5"/>
  <c r="J719" i="5" s="1"/>
  <c r="I718" i="5"/>
  <c r="F719" i="5"/>
  <c r="O717" i="5" l="1"/>
  <c r="P717" i="5" s="1"/>
  <c r="L718" i="5"/>
  <c r="M718" i="5" s="1"/>
  <c r="K719" i="5" s="1"/>
  <c r="F720" i="5"/>
  <c r="D721" i="5"/>
  <c r="D722" i="5" s="1"/>
  <c r="H720" i="5"/>
  <c r="J720" i="5" s="1"/>
  <c r="I719" i="5"/>
  <c r="O718" i="5" l="1"/>
  <c r="P718" i="5" s="1"/>
  <c r="L719" i="5"/>
  <c r="M719" i="5" s="1"/>
  <c r="K720" i="5" s="1"/>
  <c r="F721" i="5"/>
  <c r="I720" i="5"/>
  <c r="H721" i="5"/>
  <c r="J721" i="5" s="1"/>
  <c r="O719" i="5" l="1"/>
  <c r="P719" i="5" s="1"/>
  <c r="L720" i="5"/>
  <c r="M720" i="5" s="1"/>
  <c r="K721" i="5" s="1"/>
  <c r="F722" i="5"/>
  <c r="I721" i="5"/>
  <c r="H722" i="5"/>
  <c r="J722" i="5" s="1"/>
  <c r="D723" i="5"/>
  <c r="D724" i="5" s="1"/>
  <c r="O720" i="5" l="1"/>
  <c r="P720" i="5" s="1"/>
  <c r="L721" i="5"/>
  <c r="M721" i="5" s="1"/>
  <c r="K722" i="5" s="1"/>
  <c r="F723" i="5"/>
  <c r="D725" i="5" s="1"/>
  <c r="H723" i="5"/>
  <c r="J723" i="5" s="1"/>
  <c r="I722" i="5"/>
  <c r="O721" i="5" l="1"/>
  <c r="P721" i="5" s="1"/>
  <c r="L722" i="5"/>
  <c r="M722" i="5" s="1"/>
  <c r="K723" i="5" s="1"/>
  <c r="F724" i="5"/>
  <c r="D726" i="5"/>
  <c r="H724" i="5"/>
  <c r="J724" i="5" s="1"/>
  <c r="I723" i="5"/>
  <c r="O722" i="5" l="1"/>
  <c r="P722" i="5" s="1"/>
  <c r="L723" i="5"/>
  <c r="M723" i="5" s="1"/>
  <c r="K724" i="5" s="1"/>
  <c r="F725" i="5"/>
  <c r="D727" i="5"/>
  <c r="I724" i="5"/>
  <c r="H725" i="5"/>
  <c r="J725" i="5" s="1"/>
  <c r="O723" i="5" l="1"/>
  <c r="P723" i="5" s="1"/>
  <c r="L724" i="5"/>
  <c r="M724" i="5" s="1"/>
  <c r="K725" i="5" s="1"/>
  <c r="F726" i="5"/>
  <c r="I725" i="5"/>
  <c r="H726" i="5"/>
  <c r="J726" i="5" s="1"/>
  <c r="D728" i="5"/>
  <c r="O724" i="5" l="1"/>
  <c r="P724" i="5" s="1"/>
  <c r="L725" i="5"/>
  <c r="M725" i="5" s="1"/>
  <c r="K726" i="5" s="1"/>
  <c r="F727" i="5"/>
  <c r="D729" i="5" s="1"/>
  <c r="H727" i="5"/>
  <c r="J727" i="5" s="1"/>
  <c r="I726" i="5"/>
  <c r="O725" i="5" l="1"/>
  <c r="P725" i="5" s="1"/>
  <c r="L726" i="5"/>
  <c r="M726" i="5" s="1"/>
  <c r="K727" i="5" s="1"/>
  <c r="F728" i="5"/>
  <c r="H728" i="5"/>
  <c r="J728" i="5" s="1"/>
  <c r="I727" i="5"/>
  <c r="O726" i="5" l="1"/>
  <c r="P726" i="5" s="1"/>
  <c r="L727" i="5"/>
  <c r="M727" i="5" s="1"/>
  <c r="K728" i="5" s="1"/>
  <c r="F729" i="5"/>
  <c r="D730" i="5"/>
  <c r="D731" i="5" s="1"/>
  <c r="I728" i="5"/>
  <c r="H729" i="5"/>
  <c r="J729" i="5" s="1"/>
  <c r="O727" i="5" l="1"/>
  <c r="P727" i="5" s="1"/>
  <c r="L728" i="5"/>
  <c r="M728" i="5" s="1"/>
  <c r="K729" i="5" s="1"/>
  <c r="I729" i="5"/>
  <c r="H730" i="5"/>
  <c r="J730" i="5" s="1"/>
  <c r="F730" i="5"/>
  <c r="O728" i="5" l="1"/>
  <c r="P728" i="5" s="1"/>
  <c r="L729" i="5"/>
  <c r="M729" i="5" s="1"/>
  <c r="K730" i="5" s="1"/>
  <c r="F731" i="5"/>
  <c r="H731" i="5"/>
  <c r="J731" i="5" s="1"/>
  <c r="I730" i="5"/>
  <c r="D732" i="5"/>
  <c r="D733" i="5" s="1"/>
  <c r="O729" i="5" l="1"/>
  <c r="P729" i="5" s="1"/>
  <c r="L730" i="5"/>
  <c r="M730" i="5" s="1"/>
  <c r="K731" i="5" s="1"/>
  <c r="H732" i="5"/>
  <c r="J732" i="5" s="1"/>
  <c r="I731" i="5"/>
  <c r="F732" i="5"/>
  <c r="D734" i="5" s="1"/>
  <c r="O730" i="5" l="1"/>
  <c r="P730" i="5" s="1"/>
  <c r="L731" i="5"/>
  <c r="M731" i="5" s="1"/>
  <c r="K732" i="5" s="1"/>
  <c r="F733" i="5"/>
  <c r="I732" i="5"/>
  <c r="H733" i="5"/>
  <c r="J733" i="5" s="1"/>
  <c r="O731" i="5" l="1"/>
  <c r="P731" i="5" s="1"/>
  <c r="L732" i="5"/>
  <c r="M732" i="5" s="1"/>
  <c r="K733" i="5" s="1"/>
  <c r="F734" i="5"/>
  <c r="I733" i="5"/>
  <c r="H734" i="5"/>
  <c r="J734" i="5" s="1"/>
  <c r="D735" i="5"/>
  <c r="D736" i="5" s="1"/>
  <c r="O732" i="5" l="1"/>
  <c r="P732" i="5" s="1"/>
  <c r="L733" i="5"/>
  <c r="M733" i="5" s="1"/>
  <c r="K734" i="5" s="1"/>
  <c r="F735" i="5"/>
  <c r="D737" i="5" s="1"/>
  <c r="H735" i="5"/>
  <c r="J735" i="5" s="1"/>
  <c r="I734" i="5"/>
  <c r="O733" i="5" l="1"/>
  <c r="P733" i="5" s="1"/>
  <c r="L734" i="5"/>
  <c r="M734" i="5" s="1"/>
  <c r="K735" i="5" s="1"/>
  <c r="F736" i="5"/>
  <c r="H736" i="5"/>
  <c r="J736" i="5" s="1"/>
  <c r="I735" i="5"/>
  <c r="O734" i="5" l="1"/>
  <c r="P734" i="5" s="1"/>
  <c r="L735" i="5"/>
  <c r="M735" i="5" s="1"/>
  <c r="K736" i="5" s="1"/>
  <c r="F737" i="5"/>
  <c r="I736" i="5"/>
  <c r="H737" i="5"/>
  <c r="J737" i="5" s="1"/>
  <c r="D738" i="5"/>
  <c r="D739" i="5" s="1"/>
  <c r="O735" i="5" l="1"/>
  <c r="P735" i="5" s="1"/>
  <c r="L736" i="5"/>
  <c r="M736" i="5" s="1"/>
  <c r="K737" i="5" s="1"/>
  <c r="F738" i="5"/>
  <c r="D740" i="5"/>
  <c r="I737" i="5"/>
  <c r="H738" i="5"/>
  <c r="J738" i="5" s="1"/>
  <c r="O736" i="5" l="1"/>
  <c r="P736" i="5" s="1"/>
  <c r="L737" i="5"/>
  <c r="M737" i="5" s="1"/>
  <c r="K738" i="5" s="1"/>
  <c r="H739" i="5"/>
  <c r="J739" i="5" s="1"/>
  <c r="I738" i="5"/>
  <c r="F739" i="5"/>
  <c r="O737" i="5" l="1"/>
  <c r="P737" i="5" s="1"/>
  <c r="L738" i="5"/>
  <c r="M738" i="5" s="1"/>
  <c r="K739" i="5" s="1"/>
  <c r="F740" i="5"/>
  <c r="H740" i="5"/>
  <c r="J740" i="5" s="1"/>
  <c r="I739" i="5"/>
  <c r="D741" i="5"/>
  <c r="D742" i="5" s="1"/>
  <c r="O738" i="5" l="1"/>
  <c r="P738" i="5" s="1"/>
  <c r="L739" i="5"/>
  <c r="M739" i="5" s="1"/>
  <c r="K740" i="5" s="1"/>
  <c r="F741" i="5"/>
  <c r="D743" i="5" s="1"/>
  <c r="I740" i="5"/>
  <c r="H741" i="5"/>
  <c r="J741" i="5" s="1"/>
  <c r="O739" i="5" l="1"/>
  <c r="P739" i="5" s="1"/>
  <c r="L740" i="5"/>
  <c r="M740" i="5" s="1"/>
  <c r="K741" i="5" s="1"/>
  <c r="F742" i="5"/>
  <c r="I741" i="5"/>
  <c r="H742" i="5"/>
  <c r="J742" i="5" s="1"/>
  <c r="O740" i="5" l="1"/>
  <c r="P740" i="5" s="1"/>
  <c r="L741" i="5"/>
  <c r="M741" i="5" s="1"/>
  <c r="K742" i="5" s="1"/>
  <c r="H743" i="5"/>
  <c r="J743" i="5" s="1"/>
  <c r="I742" i="5"/>
  <c r="F743" i="5"/>
  <c r="D744" i="5"/>
  <c r="D745" i="5" s="1"/>
  <c r="O741" i="5" l="1"/>
  <c r="P741" i="5" s="1"/>
  <c r="L742" i="5"/>
  <c r="M742" i="5" s="1"/>
  <c r="K743" i="5" s="1"/>
  <c r="H744" i="5"/>
  <c r="J744" i="5" s="1"/>
  <c r="I743" i="5"/>
  <c r="F744" i="5"/>
  <c r="D746" i="5" s="1"/>
  <c r="O742" i="5" l="1"/>
  <c r="P742" i="5" s="1"/>
  <c r="L743" i="5"/>
  <c r="M743" i="5" s="1"/>
  <c r="K744" i="5" s="1"/>
  <c r="I744" i="5"/>
  <c r="H745" i="5"/>
  <c r="J745" i="5" s="1"/>
  <c r="F745" i="5"/>
  <c r="D747" i="5"/>
  <c r="O743" i="5" l="1"/>
  <c r="P743" i="5" s="1"/>
  <c r="L744" i="5"/>
  <c r="M744" i="5" s="1"/>
  <c r="K745" i="5" s="1"/>
  <c r="F746" i="5"/>
  <c r="D748" i="5" s="1"/>
  <c r="I745" i="5"/>
  <c r="H746" i="5"/>
  <c r="J746" i="5" s="1"/>
  <c r="O744" i="5" l="1"/>
  <c r="P744" i="5" s="1"/>
  <c r="L745" i="5"/>
  <c r="M745" i="5" s="1"/>
  <c r="K746" i="5" s="1"/>
  <c r="H747" i="5"/>
  <c r="J747" i="5" s="1"/>
  <c r="I746" i="5"/>
  <c r="F747" i="5"/>
  <c r="O745" i="5" l="1"/>
  <c r="P745" i="5" s="1"/>
  <c r="L746" i="5"/>
  <c r="M746" i="5" s="1"/>
  <c r="K747" i="5" s="1"/>
  <c r="F748" i="5"/>
  <c r="H748" i="5"/>
  <c r="J748" i="5" s="1"/>
  <c r="I747" i="5"/>
  <c r="D749" i="5"/>
  <c r="D750" i="5" s="1"/>
  <c r="O746" i="5" l="1"/>
  <c r="P746" i="5" s="1"/>
  <c r="L747" i="5"/>
  <c r="M747" i="5" s="1"/>
  <c r="K748" i="5" s="1"/>
  <c r="I748" i="5"/>
  <c r="H749" i="5"/>
  <c r="J749" i="5" s="1"/>
  <c r="F749" i="5"/>
  <c r="O747" i="5" l="1"/>
  <c r="P747" i="5" s="1"/>
  <c r="L748" i="5"/>
  <c r="M748" i="5" s="1"/>
  <c r="K749" i="5" s="1"/>
  <c r="F750" i="5"/>
  <c r="D751" i="5"/>
  <c r="D752" i="5" s="1"/>
  <c r="I749" i="5"/>
  <c r="H750" i="5"/>
  <c r="J750" i="5" s="1"/>
  <c r="O748" i="5" l="1"/>
  <c r="P748" i="5" s="1"/>
  <c r="L749" i="5"/>
  <c r="M749" i="5" s="1"/>
  <c r="K750" i="5" s="1"/>
  <c r="H751" i="5"/>
  <c r="J751" i="5" s="1"/>
  <c r="I750" i="5"/>
  <c r="F751" i="5"/>
  <c r="O749" i="5" l="1"/>
  <c r="P749" i="5" s="1"/>
  <c r="L750" i="5"/>
  <c r="M750" i="5" s="1"/>
  <c r="K751" i="5" s="1"/>
  <c r="F752" i="5"/>
  <c r="H752" i="5"/>
  <c r="J752" i="5" s="1"/>
  <c r="I751" i="5"/>
  <c r="D753" i="5"/>
  <c r="D754" i="5" s="1"/>
  <c r="O750" i="5" l="1"/>
  <c r="P750" i="5" s="1"/>
  <c r="L751" i="5"/>
  <c r="M751" i="5" s="1"/>
  <c r="K752" i="5" s="1"/>
  <c r="I752" i="5"/>
  <c r="H753" i="5"/>
  <c r="J753" i="5" s="1"/>
  <c r="F753" i="5"/>
  <c r="D755" i="5"/>
  <c r="O751" i="5" l="1"/>
  <c r="P751" i="5" s="1"/>
  <c r="L752" i="5"/>
  <c r="M752" i="5" s="1"/>
  <c r="K753" i="5" s="1"/>
  <c r="F754" i="5"/>
  <c r="I753" i="5"/>
  <c r="H754" i="5"/>
  <c r="J754" i="5" s="1"/>
  <c r="O752" i="5" l="1"/>
  <c r="P752" i="5" s="1"/>
  <c r="L753" i="5"/>
  <c r="M753" i="5" s="1"/>
  <c r="K754" i="5" s="1"/>
  <c r="F755" i="5"/>
  <c r="H755" i="5"/>
  <c r="J755" i="5" s="1"/>
  <c r="I754" i="5"/>
  <c r="D756" i="5"/>
  <c r="D757" i="5" s="1"/>
  <c r="O753" i="5" l="1"/>
  <c r="P753" i="5" s="1"/>
  <c r="L754" i="5"/>
  <c r="M754" i="5" s="1"/>
  <c r="K755" i="5" s="1"/>
  <c r="H756" i="5"/>
  <c r="J756" i="5" s="1"/>
  <c r="I755" i="5"/>
  <c r="F756" i="5"/>
  <c r="O754" i="5" l="1"/>
  <c r="P754" i="5" s="1"/>
  <c r="L755" i="5"/>
  <c r="M755" i="5" s="1"/>
  <c r="K756" i="5" s="1"/>
  <c r="F757" i="5"/>
  <c r="I756" i="5"/>
  <c r="H757" i="5"/>
  <c r="J757" i="5" s="1"/>
  <c r="D758" i="5"/>
  <c r="D759" i="5" s="1"/>
  <c r="O755" i="5" l="1"/>
  <c r="P755" i="5" s="1"/>
  <c r="L756" i="5"/>
  <c r="M756" i="5" s="1"/>
  <c r="K757" i="5" s="1"/>
  <c r="I757" i="5"/>
  <c r="H758" i="5"/>
  <c r="J758" i="5" s="1"/>
  <c r="F758" i="5"/>
  <c r="D760" i="5"/>
  <c r="O756" i="5" l="1"/>
  <c r="P756" i="5" s="1"/>
  <c r="L757" i="5"/>
  <c r="M757" i="5" s="1"/>
  <c r="K758" i="5" s="1"/>
  <c r="F759" i="5"/>
  <c r="D761" i="5"/>
  <c r="H759" i="5"/>
  <c r="J759" i="5" s="1"/>
  <c r="I758" i="5"/>
  <c r="O757" i="5" l="1"/>
  <c r="P757" i="5" s="1"/>
  <c r="L758" i="5"/>
  <c r="M758" i="5" s="1"/>
  <c r="K759" i="5" s="1"/>
  <c r="H760" i="5"/>
  <c r="J760" i="5" s="1"/>
  <c r="I759" i="5"/>
  <c r="F760" i="5"/>
  <c r="O758" i="5" l="1"/>
  <c r="P758" i="5" s="1"/>
  <c r="L759" i="5"/>
  <c r="M759" i="5" s="1"/>
  <c r="K760" i="5" s="1"/>
  <c r="F761" i="5"/>
  <c r="D762" i="5"/>
  <c r="D763" i="5" s="1"/>
  <c r="I760" i="5"/>
  <c r="H761" i="5"/>
  <c r="J761" i="5" s="1"/>
  <c r="O759" i="5" l="1"/>
  <c r="P759" i="5" s="1"/>
  <c r="L760" i="5"/>
  <c r="M760" i="5" s="1"/>
  <c r="K761" i="5" s="1"/>
  <c r="F762" i="5"/>
  <c r="D764" i="5" s="1"/>
  <c r="I761" i="5"/>
  <c r="H762" i="5"/>
  <c r="J762" i="5" s="1"/>
  <c r="O760" i="5" l="1"/>
  <c r="P760" i="5" s="1"/>
  <c r="L761" i="5"/>
  <c r="M761" i="5" s="1"/>
  <c r="K762" i="5" s="1"/>
  <c r="F763" i="5"/>
  <c r="D765" i="5"/>
  <c r="H763" i="5"/>
  <c r="J763" i="5" s="1"/>
  <c r="I762" i="5"/>
  <c r="O761" i="5" l="1"/>
  <c r="P761" i="5" s="1"/>
  <c r="L762" i="5"/>
  <c r="M762" i="5" s="1"/>
  <c r="K763" i="5" s="1"/>
  <c r="F764" i="5"/>
  <c r="D766" i="5" s="1"/>
  <c r="H764" i="5"/>
  <c r="J764" i="5" s="1"/>
  <c r="I763" i="5"/>
  <c r="O762" i="5" l="1"/>
  <c r="P762" i="5" s="1"/>
  <c r="L763" i="5"/>
  <c r="M763" i="5" s="1"/>
  <c r="K764" i="5" s="1"/>
  <c r="F765" i="5"/>
  <c r="D767" i="5" s="1"/>
  <c r="I764" i="5"/>
  <c r="H765" i="5"/>
  <c r="J765" i="5" s="1"/>
  <c r="O763" i="5" l="1"/>
  <c r="P763" i="5" s="1"/>
  <c r="L764" i="5"/>
  <c r="M764" i="5" s="1"/>
  <c r="K765" i="5" s="1"/>
  <c r="F766" i="5"/>
  <c r="I765" i="5"/>
  <c r="H766" i="5"/>
  <c r="J766" i="5" s="1"/>
  <c r="O764" i="5" l="1"/>
  <c r="P764" i="5" s="1"/>
  <c r="L765" i="5"/>
  <c r="M765" i="5" s="1"/>
  <c r="K766" i="5" s="1"/>
  <c r="F767" i="5"/>
  <c r="H767" i="5"/>
  <c r="J767" i="5" s="1"/>
  <c r="I766" i="5"/>
  <c r="D768" i="5"/>
  <c r="D769" i="5" s="1"/>
  <c r="O765" i="5" l="1"/>
  <c r="P765" i="5" s="1"/>
  <c r="L766" i="5"/>
  <c r="M766" i="5" s="1"/>
  <c r="K767" i="5" s="1"/>
  <c r="H768" i="5"/>
  <c r="J768" i="5" s="1"/>
  <c r="I767" i="5"/>
  <c r="F768" i="5"/>
  <c r="O766" i="5" l="1"/>
  <c r="P766" i="5" s="1"/>
  <c r="L767" i="5"/>
  <c r="M767" i="5" s="1"/>
  <c r="K768" i="5" s="1"/>
  <c r="F769" i="5"/>
  <c r="D770" i="5"/>
  <c r="I768" i="5"/>
  <c r="H769" i="5"/>
  <c r="J769" i="5" s="1"/>
  <c r="D771" i="5" l="1"/>
  <c r="O767" i="5"/>
  <c r="P767" i="5" s="1"/>
  <c r="L768" i="5"/>
  <c r="M768" i="5" s="1"/>
  <c r="K769" i="5" s="1"/>
  <c r="F770" i="5"/>
  <c r="I769" i="5"/>
  <c r="H770" i="5"/>
  <c r="J770" i="5" s="1"/>
  <c r="O768" i="5" l="1"/>
  <c r="P768" i="5" s="1"/>
  <c r="L769" i="5"/>
  <c r="M769" i="5" s="1"/>
  <c r="K770" i="5" s="1"/>
  <c r="F771" i="5"/>
  <c r="H771" i="5"/>
  <c r="J771" i="5" s="1"/>
  <c r="I770" i="5"/>
  <c r="D772" i="5"/>
  <c r="D773" i="5" s="1"/>
  <c r="O769" i="5" l="1"/>
  <c r="P769" i="5" s="1"/>
  <c r="L770" i="5"/>
  <c r="M770" i="5" s="1"/>
  <c r="K771" i="5" s="1"/>
  <c r="H772" i="5"/>
  <c r="J772" i="5" s="1"/>
  <c r="I771" i="5"/>
  <c r="F772" i="5"/>
  <c r="D774" i="5" s="1"/>
  <c r="O770" i="5" l="1"/>
  <c r="P770" i="5" s="1"/>
  <c r="L771" i="5"/>
  <c r="M771" i="5" s="1"/>
  <c r="K772" i="5" s="1"/>
  <c r="F773" i="5"/>
  <c r="I772" i="5"/>
  <c r="H773" i="5"/>
  <c r="J773" i="5" s="1"/>
  <c r="O771" i="5" l="1"/>
  <c r="P771" i="5" s="1"/>
  <c r="L772" i="5"/>
  <c r="M772" i="5" s="1"/>
  <c r="K773" i="5" s="1"/>
  <c r="I773" i="5"/>
  <c r="H774" i="5"/>
  <c r="J774" i="5" s="1"/>
  <c r="F774" i="5"/>
  <c r="D775" i="5"/>
  <c r="D776" i="5" s="1"/>
  <c r="O772" i="5" l="1"/>
  <c r="P772" i="5" s="1"/>
  <c r="L773" i="5"/>
  <c r="M773" i="5" s="1"/>
  <c r="K774" i="5" s="1"/>
  <c r="F775" i="5"/>
  <c r="D777" i="5" s="1"/>
  <c r="H775" i="5"/>
  <c r="J775" i="5" s="1"/>
  <c r="I774" i="5"/>
  <c r="O773" i="5" l="1"/>
  <c r="P773" i="5" s="1"/>
  <c r="L774" i="5"/>
  <c r="M774" i="5" s="1"/>
  <c r="K775" i="5" s="1"/>
  <c r="F776" i="5"/>
  <c r="D778" i="5"/>
  <c r="H776" i="5"/>
  <c r="J776" i="5" s="1"/>
  <c r="I775" i="5"/>
  <c r="O774" i="5" l="1"/>
  <c r="P774" i="5" s="1"/>
  <c r="L775" i="5"/>
  <c r="M775" i="5" s="1"/>
  <c r="K776" i="5" s="1"/>
  <c r="F777" i="5"/>
  <c r="D779" i="5"/>
  <c r="I776" i="5"/>
  <c r="H777" i="5"/>
  <c r="J777" i="5" s="1"/>
  <c r="O775" i="5" l="1"/>
  <c r="P775" i="5" s="1"/>
  <c r="L776" i="5"/>
  <c r="M776" i="5" s="1"/>
  <c r="K777" i="5" s="1"/>
  <c r="F778" i="5"/>
  <c r="D780" i="5"/>
  <c r="I777" i="5"/>
  <c r="H778" i="5"/>
  <c r="J778" i="5" s="1"/>
  <c r="O776" i="5" l="1"/>
  <c r="P776" i="5" s="1"/>
  <c r="L777" i="5"/>
  <c r="M777" i="5" s="1"/>
  <c r="K778" i="5" s="1"/>
  <c r="H779" i="5"/>
  <c r="J779" i="5" s="1"/>
  <c r="I778" i="5"/>
  <c r="F779" i="5"/>
  <c r="D781" i="5" s="1"/>
  <c r="O777" i="5" l="1"/>
  <c r="P777" i="5" s="1"/>
  <c r="L778" i="5"/>
  <c r="M778" i="5" s="1"/>
  <c r="K779" i="5" s="1"/>
  <c r="F780" i="5"/>
  <c r="D782" i="5" s="1"/>
  <c r="H780" i="5"/>
  <c r="J780" i="5" s="1"/>
  <c r="I779" i="5"/>
  <c r="O778" i="5" l="1"/>
  <c r="P778" i="5" s="1"/>
  <c r="L779" i="5"/>
  <c r="M779" i="5" s="1"/>
  <c r="K780" i="5" s="1"/>
  <c r="F781" i="5"/>
  <c r="I780" i="5"/>
  <c r="H781" i="5"/>
  <c r="J781" i="5" s="1"/>
  <c r="D783" i="5"/>
  <c r="O779" i="5" l="1"/>
  <c r="P779" i="5" s="1"/>
  <c r="L780" i="5"/>
  <c r="M780" i="5" s="1"/>
  <c r="K781" i="5" s="1"/>
  <c r="F782" i="5"/>
  <c r="D784" i="5" s="1"/>
  <c r="I781" i="5"/>
  <c r="H782" i="5"/>
  <c r="J782" i="5" s="1"/>
  <c r="O780" i="5" l="1"/>
  <c r="P780" i="5" s="1"/>
  <c r="L781" i="5"/>
  <c r="M781" i="5" s="1"/>
  <c r="K782" i="5" s="1"/>
  <c r="H783" i="5"/>
  <c r="J783" i="5" s="1"/>
  <c r="I782" i="5"/>
  <c r="F783" i="5"/>
  <c r="D785" i="5" s="1"/>
  <c r="O781" i="5" l="1"/>
  <c r="P781" i="5" s="1"/>
  <c r="L782" i="5"/>
  <c r="M782" i="5" s="1"/>
  <c r="K783" i="5" s="1"/>
  <c r="F784" i="5"/>
  <c r="H784" i="5"/>
  <c r="J784" i="5" s="1"/>
  <c r="I783" i="5"/>
  <c r="O782" i="5" l="1"/>
  <c r="P782" i="5" s="1"/>
  <c r="L783" i="5"/>
  <c r="M783" i="5" s="1"/>
  <c r="K784" i="5" s="1"/>
  <c r="F785" i="5"/>
  <c r="I784" i="5"/>
  <c r="H785" i="5"/>
  <c r="J785" i="5" s="1"/>
  <c r="D786" i="5"/>
  <c r="D787" i="5" s="1"/>
  <c r="O783" i="5" l="1"/>
  <c r="P783" i="5" s="1"/>
  <c r="L784" i="5"/>
  <c r="M784" i="5" s="1"/>
  <c r="K785" i="5" s="1"/>
  <c r="F786" i="5"/>
  <c r="D788" i="5"/>
  <c r="I785" i="5"/>
  <c r="H786" i="5"/>
  <c r="J786" i="5" s="1"/>
  <c r="O784" i="5" l="1"/>
  <c r="P784" i="5" s="1"/>
  <c r="L785" i="5"/>
  <c r="M785" i="5" s="1"/>
  <c r="K786" i="5" s="1"/>
  <c r="H787" i="5"/>
  <c r="J787" i="5" s="1"/>
  <c r="I786" i="5"/>
  <c r="F787" i="5"/>
  <c r="D789" i="5" s="1"/>
  <c r="O785" i="5" l="1"/>
  <c r="P785" i="5" s="1"/>
  <c r="L786" i="5"/>
  <c r="M786" i="5" s="1"/>
  <c r="K787" i="5" s="1"/>
  <c r="F788" i="5"/>
  <c r="D790" i="5"/>
  <c r="H788" i="5"/>
  <c r="J788" i="5" s="1"/>
  <c r="I787" i="5"/>
  <c r="O786" i="5" l="1"/>
  <c r="P786" i="5" s="1"/>
  <c r="L787" i="5"/>
  <c r="M787" i="5" s="1"/>
  <c r="K788" i="5" s="1"/>
  <c r="F789" i="5"/>
  <c r="D791" i="5" s="1"/>
  <c r="I788" i="5"/>
  <c r="H789" i="5"/>
  <c r="J789" i="5" s="1"/>
  <c r="O787" i="5" l="1"/>
  <c r="P787" i="5" s="1"/>
  <c r="L788" i="5"/>
  <c r="M788" i="5" s="1"/>
  <c r="K789" i="5" s="1"/>
  <c r="F790" i="5"/>
  <c r="D792" i="5" s="1"/>
  <c r="I789" i="5"/>
  <c r="H790" i="5"/>
  <c r="J790" i="5" s="1"/>
  <c r="O788" i="5" l="1"/>
  <c r="P788" i="5" s="1"/>
  <c r="L789" i="5"/>
  <c r="M789" i="5" s="1"/>
  <c r="K790" i="5" s="1"/>
  <c r="H791" i="5"/>
  <c r="J791" i="5" s="1"/>
  <c r="I790" i="5"/>
  <c r="F791" i="5"/>
  <c r="O789" i="5" l="1"/>
  <c r="P789" i="5" s="1"/>
  <c r="L790" i="5"/>
  <c r="M790" i="5" s="1"/>
  <c r="K791" i="5" s="1"/>
  <c r="F792" i="5"/>
  <c r="H792" i="5"/>
  <c r="J792" i="5" s="1"/>
  <c r="I791" i="5"/>
  <c r="D793" i="5"/>
  <c r="D794" i="5" s="1"/>
  <c r="O790" i="5" l="1"/>
  <c r="P790" i="5" s="1"/>
  <c r="L791" i="5"/>
  <c r="M791" i="5" s="1"/>
  <c r="K792" i="5" s="1"/>
  <c r="I792" i="5"/>
  <c r="H793" i="5"/>
  <c r="J793" i="5" s="1"/>
  <c r="F793" i="5"/>
  <c r="O791" i="5" l="1"/>
  <c r="P791" i="5" s="1"/>
  <c r="L792" i="5"/>
  <c r="M792" i="5" s="1"/>
  <c r="K793" i="5" s="1"/>
  <c r="F794" i="5"/>
  <c r="D795" i="5"/>
  <c r="D796" i="5" s="1"/>
  <c r="I793" i="5"/>
  <c r="H794" i="5"/>
  <c r="J794" i="5" s="1"/>
  <c r="O792" i="5" l="1"/>
  <c r="P792" i="5" s="1"/>
  <c r="L793" i="5"/>
  <c r="M793" i="5" s="1"/>
  <c r="K794" i="5" s="1"/>
  <c r="H795" i="5"/>
  <c r="J795" i="5" s="1"/>
  <c r="I794" i="5"/>
  <c r="F795" i="5"/>
  <c r="D797" i="5" s="1"/>
  <c r="O793" i="5" l="1"/>
  <c r="P793" i="5" s="1"/>
  <c r="L794" i="5"/>
  <c r="M794" i="5" s="1"/>
  <c r="K795" i="5" s="1"/>
  <c r="F796" i="5"/>
  <c r="D798" i="5" s="1"/>
  <c r="H796" i="5"/>
  <c r="J796" i="5" s="1"/>
  <c r="I795" i="5"/>
  <c r="O794" i="5" l="1"/>
  <c r="P794" i="5" s="1"/>
  <c r="L795" i="5"/>
  <c r="M795" i="5" s="1"/>
  <c r="K796" i="5" s="1"/>
  <c r="F797" i="5"/>
  <c r="I796" i="5"/>
  <c r="H797" i="5"/>
  <c r="J797" i="5" s="1"/>
  <c r="O795" i="5" l="1"/>
  <c r="P795" i="5" s="1"/>
  <c r="L796" i="5"/>
  <c r="M796" i="5" s="1"/>
  <c r="K797" i="5" s="1"/>
  <c r="F798" i="5"/>
  <c r="I797" i="5"/>
  <c r="H798" i="5"/>
  <c r="J798" i="5" s="1"/>
  <c r="D799" i="5"/>
  <c r="D800" i="5" s="1"/>
  <c r="O796" i="5" l="1"/>
  <c r="P796" i="5" s="1"/>
  <c r="L797" i="5"/>
  <c r="M797" i="5" s="1"/>
  <c r="K798" i="5" s="1"/>
  <c r="F799" i="5"/>
  <c r="D801" i="5" s="1"/>
  <c r="H799" i="5"/>
  <c r="J799" i="5" s="1"/>
  <c r="I798" i="5"/>
  <c r="O797" i="5" l="1"/>
  <c r="P797" i="5" s="1"/>
  <c r="L798" i="5"/>
  <c r="M798" i="5" s="1"/>
  <c r="K799" i="5" s="1"/>
  <c r="F800" i="5"/>
  <c r="H800" i="5"/>
  <c r="J800" i="5" s="1"/>
  <c r="I799" i="5"/>
  <c r="O798" i="5" l="1"/>
  <c r="P798" i="5" s="1"/>
  <c r="L799" i="5"/>
  <c r="M799" i="5" s="1"/>
  <c r="K800" i="5" s="1"/>
  <c r="F801" i="5"/>
  <c r="D802" i="5"/>
  <c r="D803" i="5" s="1"/>
  <c r="I800" i="5"/>
  <c r="H801" i="5"/>
  <c r="J801" i="5" s="1"/>
  <c r="O799" i="5" l="1"/>
  <c r="P799" i="5" s="1"/>
  <c r="L800" i="5"/>
  <c r="M800" i="5" s="1"/>
  <c r="K801" i="5" s="1"/>
  <c r="I801" i="5"/>
  <c r="H802" i="5"/>
  <c r="J802" i="5" s="1"/>
  <c r="F802" i="5"/>
  <c r="O800" i="5" l="1"/>
  <c r="P800" i="5" s="1"/>
  <c r="L801" i="5"/>
  <c r="M801" i="5" s="1"/>
  <c r="K802" i="5" s="1"/>
  <c r="F803" i="5"/>
  <c r="H803" i="5"/>
  <c r="J803" i="5" s="1"/>
  <c r="I802" i="5"/>
  <c r="D804" i="5"/>
  <c r="D805" i="5" s="1"/>
  <c r="O801" i="5" l="1"/>
  <c r="P801" i="5" s="1"/>
  <c r="L802" i="5"/>
  <c r="M802" i="5" s="1"/>
  <c r="K803" i="5" s="1"/>
  <c r="H804" i="5"/>
  <c r="J804" i="5" s="1"/>
  <c r="I803" i="5"/>
  <c r="F804" i="5"/>
  <c r="D806" i="5" s="1"/>
  <c r="O802" i="5" l="1"/>
  <c r="P802" i="5" s="1"/>
  <c r="L803" i="5"/>
  <c r="M803" i="5" s="1"/>
  <c r="K804" i="5" s="1"/>
  <c r="F805" i="5"/>
  <c r="I804" i="5"/>
  <c r="H805" i="5"/>
  <c r="J805" i="5" s="1"/>
  <c r="O803" i="5" l="1"/>
  <c r="P803" i="5" s="1"/>
  <c r="L804" i="5"/>
  <c r="M804" i="5" s="1"/>
  <c r="K805" i="5" s="1"/>
  <c r="F806" i="5"/>
  <c r="I805" i="5"/>
  <c r="H806" i="5"/>
  <c r="J806" i="5" s="1"/>
  <c r="D807" i="5"/>
  <c r="D808" i="5" s="1"/>
  <c r="O804" i="5" l="1"/>
  <c r="P804" i="5" s="1"/>
  <c r="L805" i="5"/>
  <c r="M805" i="5" s="1"/>
  <c r="K806" i="5" s="1"/>
  <c r="F807" i="5"/>
  <c r="D809" i="5" s="1"/>
  <c r="H807" i="5"/>
  <c r="J807" i="5" s="1"/>
  <c r="I806" i="5"/>
  <c r="O805" i="5" l="1"/>
  <c r="P805" i="5" s="1"/>
  <c r="L806" i="5"/>
  <c r="M806" i="5" s="1"/>
  <c r="K807" i="5" s="1"/>
  <c r="F808" i="5"/>
  <c r="D810" i="5"/>
  <c r="H808" i="5"/>
  <c r="J808" i="5" s="1"/>
  <c r="I807" i="5"/>
  <c r="O806" i="5" l="1"/>
  <c r="P806" i="5" s="1"/>
  <c r="L807" i="5"/>
  <c r="M807" i="5" s="1"/>
  <c r="K808" i="5" s="1"/>
  <c r="F809" i="5"/>
  <c r="D811" i="5" s="1"/>
  <c r="I808" i="5"/>
  <c r="H809" i="5"/>
  <c r="J809" i="5" s="1"/>
  <c r="O807" i="5" l="1"/>
  <c r="P807" i="5" s="1"/>
  <c r="L808" i="5"/>
  <c r="M808" i="5" s="1"/>
  <c r="K809" i="5" s="1"/>
  <c r="F810" i="5"/>
  <c r="D812" i="5"/>
  <c r="I809" i="5"/>
  <c r="H810" i="5"/>
  <c r="J810" i="5" s="1"/>
  <c r="O808" i="5" l="1"/>
  <c r="P808" i="5" s="1"/>
  <c r="L809" i="5"/>
  <c r="M809" i="5" s="1"/>
  <c r="K810" i="5" s="1"/>
  <c r="H811" i="5"/>
  <c r="J811" i="5" s="1"/>
  <c r="I810" i="5"/>
  <c r="F811" i="5"/>
  <c r="D813" i="5" s="1"/>
  <c r="O809" i="5" l="1"/>
  <c r="P809" i="5" s="1"/>
  <c r="L810" i="5"/>
  <c r="M810" i="5" s="1"/>
  <c r="K811" i="5" s="1"/>
  <c r="F812" i="5"/>
  <c r="D814" i="5" s="1"/>
  <c r="H812" i="5"/>
  <c r="J812" i="5" s="1"/>
  <c r="I811" i="5"/>
  <c r="O810" i="5" l="1"/>
  <c r="P810" i="5" s="1"/>
  <c r="L811" i="5"/>
  <c r="M811" i="5" s="1"/>
  <c r="K812" i="5" s="1"/>
  <c r="F813" i="5"/>
  <c r="I812" i="5"/>
  <c r="H813" i="5"/>
  <c r="J813" i="5" s="1"/>
  <c r="O811" i="5" l="1"/>
  <c r="P811" i="5" s="1"/>
  <c r="L812" i="5"/>
  <c r="M812" i="5" s="1"/>
  <c r="K813" i="5" s="1"/>
  <c r="F814" i="5"/>
  <c r="I813" i="5"/>
  <c r="H814" i="5"/>
  <c r="J814" i="5" s="1"/>
  <c r="D815" i="5"/>
  <c r="D816" i="5" s="1"/>
  <c r="O812" i="5" l="1"/>
  <c r="P812" i="5" s="1"/>
  <c r="L813" i="5"/>
  <c r="M813" i="5" s="1"/>
  <c r="K814" i="5" s="1"/>
  <c r="F815" i="5"/>
  <c r="D817" i="5" s="1"/>
  <c r="H815" i="5"/>
  <c r="J815" i="5" s="1"/>
  <c r="I814" i="5"/>
  <c r="O813" i="5" l="1"/>
  <c r="P813" i="5" s="1"/>
  <c r="L814" i="5"/>
  <c r="M814" i="5" s="1"/>
  <c r="K815" i="5" s="1"/>
  <c r="F816" i="5"/>
  <c r="H816" i="5"/>
  <c r="J816" i="5" s="1"/>
  <c r="I815" i="5"/>
  <c r="O814" i="5" l="1"/>
  <c r="P814" i="5" s="1"/>
  <c r="L815" i="5"/>
  <c r="M815" i="5" s="1"/>
  <c r="K816" i="5" s="1"/>
  <c r="I816" i="5"/>
  <c r="H817" i="5"/>
  <c r="J817" i="5" s="1"/>
  <c r="F817" i="5"/>
  <c r="D818" i="5"/>
  <c r="O815" i="5" l="1"/>
  <c r="P815" i="5" s="1"/>
  <c r="L816" i="5"/>
  <c r="M816" i="5" s="1"/>
  <c r="K817" i="5" s="1"/>
  <c r="D819" i="5"/>
  <c r="F818" i="5"/>
  <c r="I817" i="5"/>
  <c r="H818" i="5"/>
  <c r="J818" i="5" s="1"/>
  <c r="D820" i="5" l="1"/>
  <c r="O816" i="5"/>
  <c r="P816" i="5" s="1"/>
  <c r="L817" i="5"/>
  <c r="M817" i="5" s="1"/>
  <c r="K818" i="5" s="1"/>
  <c r="H819" i="5"/>
  <c r="J819" i="5" s="1"/>
  <c r="I818" i="5"/>
  <c r="F819" i="5"/>
  <c r="D821" i="5" s="1"/>
  <c r="O817" i="5" l="1"/>
  <c r="P817" i="5" s="1"/>
  <c r="L818" i="5"/>
  <c r="M818" i="5" s="1"/>
  <c r="K819" i="5" s="1"/>
  <c r="F820" i="5"/>
  <c r="D822" i="5" s="1"/>
  <c r="H820" i="5"/>
  <c r="J820" i="5" s="1"/>
  <c r="I819" i="5"/>
  <c r="O818" i="5" l="1"/>
  <c r="P818" i="5" s="1"/>
  <c r="L819" i="5"/>
  <c r="M819" i="5" s="1"/>
  <c r="K820" i="5" s="1"/>
  <c r="I820" i="5"/>
  <c r="H821" i="5"/>
  <c r="J821" i="5" s="1"/>
  <c r="F821" i="5"/>
  <c r="D823" i="5" s="1"/>
  <c r="O819" i="5" l="1"/>
  <c r="P819" i="5" s="1"/>
  <c r="L820" i="5"/>
  <c r="M820" i="5" s="1"/>
  <c r="K821" i="5" s="1"/>
  <c r="F822" i="5"/>
  <c r="D824" i="5"/>
  <c r="I821" i="5"/>
  <c r="H822" i="5"/>
  <c r="J822" i="5" s="1"/>
  <c r="O820" i="5" l="1"/>
  <c r="P820" i="5" s="1"/>
  <c r="L821" i="5"/>
  <c r="M821" i="5" s="1"/>
  <c r="K822" i="5" s="1"/>
  <c r="H823" i="5"/>
  <c r="J823" i="5" s="1"/>
  <c r="I822" i="5"/>
  <c r="F823" i="5"/>
  <c r="D825" i="5" s="1"/>
  <c r="O821" i="5" l="1"/>
  <c r="P821" i="5" s="1"/>
  <c r="L822" i="5"/>
  <c r="M822" i="5" s="1"/>
  <c r="K823" i="5" s="1"/>
  <c r="F824" i="5"/>
  <c r="D826" i="5" s="1"/>
  <c r="H824" i="5"/>
  <c r="J824" i="5" s="1"/>
  <c r="I823" i="5"/>
  <c r="O822" i="5" l="1"/>
  <c r="P822" i="5" s="1"/>
  <c r="L823" i="5"/>
  <c r="M823" i="5" s="1"/>
  <c r="K824" i="5" s="1"/>
  <c r="F825" i="5"/>
  <c r="I824" i="5"/>
  <c r="H825" i="5"/>
  <c r="J825" i="5" s="1"/>
  <c r="O823" i="5" l="1"/>
  <c r="P823" i="5" s="1"/>
  <c r="L824" i="5"/>
  <c r="M824" i="5" s="1"/>
  <c r="K825" i="5" s="1"/>
  <c r="I825" i="5"/>
  <c r="H826" i="5"/>
  <c r="J826" i="5" s="1"/>
  <c r="F826" i="5"/>
  <c r="D827" i="5"/>
  <c r="D828" i="5" s="1"/>
  <c r="O824" i="5" l="1"/>
  <c r="P824" i="5" s="1"/>
  <c r="L825" i="5"/>
  <c r="M825" i="5" s="1"/>
  <c r="K826" i="5" s="1"/>
  <c r="F827" i="5"/>
  <c r="H827" i="5"/>
  <c r="J827" i="5" s="1"/>
  <c r="I826" i="5"/>
  <c r="O825" i="5" l="1"/>
  <c r="P825" i="5" s="1"/>
  <c r="L826" i="5"/>
  <c r="M826" i="5" s="1"/>
  <c r="K827" i="5" s="1"/>
  <c r="F828" i="5"/>
  <c r="H828" i="5"/>
  <c r="J828" i="5" s="1"/>
  <c r="I827" i="5"/>
  <c r="D829" i="5"/>
  <c r="D830" i="5" s="1"/>
  <c r="O826" i="5" l="1"/>
  <c r="P826" i="5" s="1"/>
  <c r="L827" i="5"/>
  <c r="M827" i="5" s="1"/>
  <c r="K828" i="5" s="1"/>
  <c r="F829" i="5"/>
  <c r="I828" i="5"/>
  <c r="H829" i="5"/>
  <c r="J829" i="5" s="1"/>
  <c r="O827" i="5" l="1"/>
  <c r="P827" i="5" s="1"/>
  <c r="L828" i="5"/>
  <c r="M828" i="5" s="1"/>
  <c r="K829" i="5" s="1"/>
  <c r="F830" i="5"/>
  <c r="D831" i="5"/>
  <c r="D832" i="5" s="1"/>
  <c r="I829" i="5"/>
  <c r="H830" i="5"/>
  <c r="J830" i="5" s="1"/>
  <c r="O828" i="5" l="1"/>
  <c r="P828" i="5" s="1"/>
  <c r="L829" i="5"/>
  <c r="M829" i="5" s="1"/>
  <c r="K830" i="5" s="1"/>
  <c r="H831" i="5"/>
  <c r="J831" i="5" s="1"/>
  <c r="I830" i="5"/>
  <c r="F831" i="5"/>
  <c r="O829" i="5" l="1"/>
  <c r="P829" i="5" s="1"/>
  <c r="L830" i="5"/>
  <c r="M830" i="5" s="1"/>
  <c r="K831" i="5" s="1"/>
  <c r="F832" i="5"/>
  <c r="D833" i="5"/>
  <c r="H832" i="5"/>
  <c r="J832" i="5" s="1"/>
  <c r="I831" i="5"/>
  <c r="D834" i="5" l="1"/>
  <c r="O830" i="5"/>
  <c r="P830" i="5" s="1"/>
  <c r="L831" i="5"/>
  <c r="M831" i="5" s="1"/>
  <c r="K832" i="5" s="1"/>
  <c r="F833" i="5"/>
  <c r="D835" i="5" s="1"/>
  <c r="I832" i="5"/>
  <c r="H833" i="5"/>
  <c r="J833" i="5" s="1"/>
  <c r="O831" i="5" l="1"/>
  <c r="P831" i="5" s="1"/>
  <c r="L832" i="5"/>
  <c r="M832" i="5" s="1"/>
  <c r="K833" i="5" s="1"/>
  <c r="F834" i="5"/>
  <c r="I833" i="5"/>
  <c r="H834" i="5"/>
  <c r="J834" i="5" s="1"/>
  <c r="O832" i="5" l="1"/>
  <c r="P832" i="5" s="1"/>
  <c r="L833" i="5"/>
  <c r="M833" i="5" s="1"/>
  <c r="K834" i="5" s="1"/>
  <c r="H835" i="5"/>
  <c r="J835" i="5" s="1"/>
  <c r="I834" i="5"/>
  <c r="F835" i="5"/>
  <c r="D836" i="5"/>
  <c r="D837" i="5" s="1"/>
  <c r="O833" i="5" l="1"/>
  <c r="P833" i="5" s="1"/>
  <c r="L834" i="5"/>
  <c r="M834" i="5" s="1"/>
  <c r="K835" i="5" s="1"/>
  <c r="F836" i="5"/>
  <c r="H836" i="5"/>
  <c r="J836" i="5" s="1"/>
  <c r="I835" i="5"/>
  <c r="O834" i="5" l="1"/>
  <c r="P834" i="5" s="1"/>
  <c r="L835" i="5"/>
  <c r="M835" i="5" s="1"/>
  <c r="K836" i="5" s="1"/>
  <c r="F837" i="5"/>
  <c r="I836" i="5"/>
  <c r="H837" i="5"/>
  <c r="J837" i="5" s="1"/>
  <c r="D838" i="5"/>
  <c r="D839" i="5" s="1"/>
  <c r="O835" i="5" l="1"/>
  <c r="P835" i="5" s="1"/>
  <c r="L836" i="5"/>
  <c r="M836" i="5" s="1"/>
  <c r="K837" i="5" s="1"/>
  <c r="F838" i="5"/>
  <c r="D840" i="5"/>
  <c r="I837" i="5"/>
  <c r="H838" i="5"/>
  <c r="J838" i="5" s="1"/>
  <c r="O836" i="5" l="1"/>
  <c r="P836" i="5" s="1"/>
  <c r="L837" i="5"/>
  <c r="M837" i="5" s="1"/>
  <c r="K838" i="5" s="1"/>
  <c r="H839" i="5"/>
  <c r="J839" i="5" s="1"/>
  <c r="I838" i="5"/>
  <c r="F839" i="5"/>
  <c r="O837" i="5" l="1"/>
  <c r="P837" i="5" s="1"/>
  <c r="L838" i="5"/>
  <c r="M838" i="5" s="1"/>
  <c r="K839" i="5" s="1"/>
  <c r="F840" i="5"/>
  <c r="H840" i="5"/>
  <c r="J840" i="5" s="1"/>
  <c r="I839" i="5"/>
  <c r="D841" i="5"/>
  <c r="D842" i="5" s="1"/>
  <c r="O838" i="5" l="1"/>
  <c r="P838" i="5" s="1"/>
  <c r="L839" i="5"/>
  <c r="M839" i="5" s="1"/>
  <c r="K840" i="5" s="1"/>
  <c r="F841" i="5"/>
  <c r="I840" i="5"/>
  <c r="H841" i="5"/>
  <c r="J841" i="5" s="1"/>
  <c r="O839" i="5" l="1"/>
  <c r="P839" i="5" s="1"/>
  <c r="L840" i="5"/>
  <c r="M840" i="5" s="1"/>
  <c r="K841" i="5" s="1"/>
  <c r="F842" i="5"/>
  <c r="D843" i="5"/>
  <c r="I841" i="5"/>
  <c r="H842" i="5"/>
  <c r="J842" i="5" s="1"/>
  <c r="D844" i="5" l="1"/>
  <c r="O840" i="5"/>
  <c r="P840" i="5" s="1"/>
  <c r="L841" i="5"/>
  <c r="M841" i="5" s="1"/>
  <c r="K842" i="5" s="1"/>
  <c r="H843" i="5"/>
  <c r="J843" i="5" s="1"/>
  <c r="I842" i="5"/>
  <c r="F843" i="5"/>
  <c r="O841" i="5" l="1"/>
  <c r="P841" i="5" s="1"/>
  <c r="L842" i="5"/>
  <c r="M842" i="5" s="1"/>
  <c r="K843" i="5" s="1"/>
  <c r="F844" i="5"/>
  <c r="D845" i="5"/>
  <c r="H844" i="5"/>
  <c r="J844" i="5" s="1"/>
  <c r="I843" i="5"/>
  <c r="D846" i="5" l="1"/>
  <c r="O842" i="5"/>
  <c r="P842" i="5" s="1"/>
  <c r="L843" i="5"/>
  <c r="M843" i="5" s="1"/>
  <c r="K844" i="5" s="1"/>
  <c r="F845" i="5"/>
  <c r="D847" i="5" s="1"/>
  <c r="H845" i="5"/>
  <c r="J845" i="5" s="1"/>
  <c r="I844" i="5"/>
  <c r="O843" i="5" l="1"/>
  <c r="P843" i="5" s="1"/>
  <c r="L844" i="5"/>
  <c r="M844" i="5" s="1"/>
  <c r="K845" i="5" s="1"/>
  <c r="F846" i="5"/>
  <c r="D848" i="5" s="1"/>
  <c r="H846" i="5"/>
  <c r="J846" i="5" s="1"/>
  <c r="I845" i="5"/>
  <c r="O844" i="5" l="1"/>
  <c r="P844" i="5" s="1"/>
  <c r="L845" i="5"/>
  <c r="M845" i="5" s="1"/>
  <c r="K846" i="5" s="1"/>
  <c r="F847" i="5"/>
  <c r="D849" i="5" s="1"/>
  <c r="I846" i="5"/>
  <c r="H847" i="5"/>
  <c r="J847" i="5" s="1"/>
  <c r="O845" i="5" l="1"/>
  <c r="P845" i="5" s="1"/>
  <c r="L846" i="5"/>
  <c r="M846" i="5" s="1"/>
  <c r="K847" i="5" s="1"/>
  <c r="I847" i="5"/>
  <c r="H848" i="5"/>
  <c r="J848" i="5" s="1"/>
  <c r="F848" i="5"/>
  <c r="O846" i="5" l="1"/>
  <c r="P846" i="5" s="1"/>
  <c r="L847" i="5"/>
  <c r="M847" i="5" s="1"/>
  <c r="K848" i="5" s="1"/>
  <c r="F849" i="5"/>
  <c r="H849" i="5"/>
  <c r="J849" i="5" s="1"/>
  <c r="I848" i="5"/>
  <c r="D850" i="5"/>
  <c r="D851" i="5" s="1"/>
  <c r="O847" i="5" l="1"/>
  <c r="P847" i="5" s="1"/>
  <c r="L848" i="5"/>
  <c r="M848" i="5" s="1"/>
  <c r="K849" i="5" s="1"/>
  <c r="H850" i="5"/>
  <c r="J850" i="5" s="1"/>
  <c r="I849" i="5"/>
  <c r="F850" i="5"/>
  <c r="O848" i="5" l="1"/>
  <c r="P848" i="5" s="1"/>
  <c r="L849" i="5"/>
  <c r="M849" i="5" s="1"/>
  <c r="K850" i="5" s="1"/>
  <c r="I850" i="5"/>
  <c r="H851" i="5"/>
  <c r="J851" i="5" s="1"/>
  <c r="F851" i="5"/>
  <c r="D852" i="5"/>
  <c r="D853" i="5" s="1"/>
  <c r="O849" i="5" l="1"/>
  <c r="P849" i="5" s="1"/>
  <c r="L850" i="5"/>
  <c r="M850" i="5" s="1"/>
  <c r="K851" i="5" s="1"/>
  <c r="F852" i="5"/>
  <c r="D854" i="5" s="1"/>
  <c r="I851" i="5"/>
  <c r="H852" i="5"/>
  <c r="J852" i="5" s="1"/>
  <c r="O850" i="5" l="1"/>
  <c r="P850" i="5" s="1"/>
  <c r="L851" i="5"/>
  <c r="M851" i="5" s="1"/>
  <c r="K852" i="5" s="1"/>
  <c r="F853" i="5"/>
  <c r="H853" i="5"/>
  <c r="J853" i="5" s="1"/>
  <c r="I852" i="5"/>
  <c r="O851" i="5" l="1"/>
  <c r="P851" i="5" s="1"/>
  <c r="L852" i="5"/>
  <c r="M852" i="5" s="1"/>
  <c r="K853" i="5" s="1"/>
  <c r="F854" i="5"/>
  <c r="D855" i="5"/>
  <c r="H854" i="5"/>
  <c r="J854" i="5" s="1"/>
  <c r="I853" i="5"/>
  <c r="D856" i="5" l="1"/>
  <c r="O852" i="5"/>
  <c r="P852" i="5" s="1"/>
  <c r="L853" i="5"/>
  <c r="M853" i="5" s="1"/>
  <c r="K854" i="5" s="1"/>
  <c r="F855" i="5"/>
  <c r="D857" i="5" s="1"/>
  <c r="I854" i="5"/>
  <c r="H855" i="5"/>
  <c r="J855" i="5" s="1"/>
  <c r="O853" i="5" l="1"/>
  <c r="P853" i="5" s="1"/>
  <c r="L854" i="5"/>
  <c r="M854" i="5" s="1"/>
  <c r="K855" i="5" s="1"/>
  <c r="I855" i="5"/>
  <c r="H856" i="5"/>
  <c r="J856" i="5" s="1"/>
  <c r="F856" i="5"/>
  <c r="D858" i="5" s="1"/>
  <c r="O854" i="5" l="1"/>
  <c r="P854" i="5" s="1"/>
  <c r="L855" i="5"/>
  <c r="M855" i="5" s="1"/>
  <c r="K856" i="5" s="1"/>
  <c r="F857" i="5"/>
  <c r="D859" i="5" s="1"/>
  <c r="H857" i="5"/>
  <c r="J857" i="5" s="1"/>
  <c r="I856" i="5"/>
  <c r="O855" i="5" l="1"/>
  <c r="P855" i="5" s="1"/>
  <c r="L856" i="5"/>
  <c r="M856" i="5" s="1"/>
  <c r="K857" i="5" s="1"/>
  <c r="F858" i="5"/>
  <c r="H858" i="5"/>
  <c r="J858" i="5" s="1"/>
  <c r="I857" i="5"/>
  <c r="D860" i="5"/>
  <c r="O856" i="5" l="1"/>
  <c r="P856" i="5" s="1"/>
  <c r="L857" i="5"/>
  <c r="M857" i="5" s="1"/>
  <c r="K858" i="5" s="1"/>
  <c r="I858" i="5"/>
  <c r="H859" i="5"/>
  <c r="J859" i="5" s="1"/>
  <c r="F859" i="5"/>
  <c r="O857" i="5" l="1"/>
  <c r="P857" i="5" s="1"/>
  <c r="L858" i="5"/>
  <c r="M858" i="5" s="1"/>
  <c r="K859" i="5" s="1"/>
  <c r="F860" i="5"/>
  <c r="D861" i="5"/>
  <c r="D862" i="5" s="1"/>
  <c r="I859" i="5"/>
  <c r="H860" i="5"/>
  <c r="J860" i="5" s="1"/>
  <c r="O858" i="5" l="1"/>
  <c r="P858" i="5" s="1"/>
  <c r="L859" i="5"/>
  <c r="M859" i="5" s="1"/>
  <c r="K860" i="5" s="1"/>
  <c r="H861" i="5"/>
  <c r="J861" i="5" s="1"/>
  <c r="I860" i="5"/>
  <c r="F861" i="5"/>
  <c r="D863" i="5" s="1"/>
  <c r="O859" i="5" l="1"/>
  <c r="P859" i="5" s="1"/>
  <c r="L860" i="5"/>
  <c r="M860" i="5" s="1"/>
  <c r="K861" i="5" s="1"/>
  <c r="F862" i="5"/>
  <c r="D864" i="5" s="1"/>
  <c r="H862" i="5"/>
  <c r="J862" i="5" s="1"/>
  <c r="I861" i="5"/>
  <c r="O860" i="5" l="1"/>
  <c r="P860" i="5" s="1"/>
  <c r="L861" i="5"/>
  <c r="M861" i="5" s="1"/>
  <c r="K862" i="5" s="1"/>
  <c r="F863" i="5"/>
  <c r="D865" i="5" s="1"/>
  <c r="I862" i="5"/>
  <c r="H863" i="5"/>
  <c r="J863" i="5" s="1"/>
  <c r="O861" i="5" l="1"/>
  <c r="P861" i="5" s="1"/>
  <c r="L862" i="5"/>
  <c r="M862" i="5" s="1"/>
  <c r="K863" i="5" s="1"/>
  <c r="F864" i="5"/>
  <c r="D866" i="5" s="1"/>
  <c r="I863" i="5"/>
  <c r="H864" i="5"/>
  <c r="J864" i="5" s="1"/>
  <c r="O862" i="5" l="1"/>
  <c r="P862" i="5" s="1"/>
  <c r="L863" i="5"/>
  <c r="M863" i="5" s="1"/>
  <c r="K864" i="5" s="1"/>
  <c r="H865" i="5"/>
  <c r="J865" i="5" s="1"/>
  <c r="I864" i="5"/>
  <c r="F865" i="5"/>
  <c r="O863" i="5" l="1"/>
  <c r="P863" i="5" s="1"/>
  <c r="L864" i="5"/>
  <c r="M864" i="5" s="1"/>
  <c r="K865" i="5" s="1"/>
  <c r="F866" i="5"/>
  <c r="H866" i="5"/>
  <c r="J866" i="5" s="1"/>
  <c r="I865" i="5"/>
  <c r="D867" i="5"/>
  <c r="D868" i="5" l="1"/>
  <c r="O864" i="5"/>
  <c r="P864" i="5" s="1"/>
  <c r="L865" i="5"/>
  <c r="M865" i="5" s="1"/>
  <c r="K866" i="5" s="1"/>
  <c r="I866" i="5"/>
  <c r="H867" i="5"/>
  <c r="J867" i="5" s="1"/>
  <c r="F867" i="5"/>
  <c r="D869" i="5" s="1"/>
  <c r="O865" i="5" l="1"/>
  <c r="P865" i="5" s="1"/>
  <c r="L866" i="5"/>
  <c r="M866" i="5" s="1"/>
  <c r="K867" i="5" s="1"/>
  <c r="F868" i="5"/>
  <c r="D870" i="5" s="1"/>
  <c r="I867" i="5"/>
  <c r="H868" i="5"/>
  <c r="J868" i="5" s="1"/>
  <c r="O866" i="5" l="1"/>
  <c r="P866" i="5" s="1"/>
  <c r="L867" i="5"/>
  <c r="M867" i="5" s="1"/>
  <c r="K868" i="5" s="1"/>
  <c r="H869" i="5"/>
  <c r="J869" i="5" s="1"/>
  <c r="I868" i="5"/>
  <c r="F869" i="5"/>
  <c r="O867" i="5" l="1"/>
  <c r="P867" i="5" s="1"/>
  <c r="L868" i="5"/>
  <c r="M868" i="5" s="1"/>
  <c r="K869" i="5" s="1"/>
  <c r="F870" i="5"/>
  <c r="H870" i="5"/>
  <c r="J870" i="5" s="1"/>
  <c r="I869" i="5"/>
  <c r="D871" i="5"/>
  <c r="D872" i="5" s="1"/>
  <c r="O868" i="5" l="1"/>
  <c r="P868" i="5" s="1"/>
  <c r="L869" i="5"/>
  <c r="M869" i="5" s="1"/>
  <c r="K870" i="5" s="1"/>
  <c r="I870" i="5"/>
  <c r="H871" i="5"/>
  <c r="J871" i="5" s="1"/>
  <c r="F871" i="5"/>
  <c r="O869" i="5" l="1"/>
  <c r="P869" i="5" s="1"/>
  <c r="L870" i="5"/>
  <c r="M870" i="5" s="1"/>
  <c r="K871" i="5" s="1"/>
  <c r="F872" i="5"/>
  <c r="D873" i="5"/>
  <c r="D874" i="5" s="1"/>
  <c r="I871" i="5"/>
  <c r="H872" i="5"/>
  <c r="J872" i="5" s="1"/>
  <c r="O870" i="5" l="1"/>
  <c r="P870" i="5" s="1"/>
  <c r="L871" i="5"/>
  <c r="M871" i="5" s="1"/>
  <c r="K872" i="5" s="1"/>
  <c r="H873" i="5"/>
  <c r="J873" i="5" s="1"/>
  <c r="I872" i="5"/>
  <c r="F873" i="5"/>
  <c r="D875" i="5" s="1"/>
  <c r="O871" i="5" l="1"/>
  <c r="P871" i="5" s="1"/>
  <c r="L872" i="5"/>
  <c r="M872" i="5" s="1"/>
  <c r="K873" i="5" s="1"/>
  <c r="F874" i="5"/>
  <c r="D876" i="5" s="1"/>
  <c r="H874" i="5"/>
  <c r="J874" i="5" s="1"/>
  <c r="I873" i="5"/>
  <c r="O872" i="5" l="1"/>
  <c r="P872" i="5" s="1"/>
  <c r="L873" i="5"/>
  <c r="M873" i="5" s="1"/>
  <c r="K874" i="5" s="1"/>
  <c r="F875" i="5"/>
  <c r="D877" i="5"/>
  <c r="I874" i="5"/>
  <c r="H875" i="5"/>
  <c r="J875" i="5" s="1"/>
  <c r="O873" i="5" l="1"/>
  <c r="P873" i="5" s="1"/>
  <c r="L874" i="5"/>
  <c r="M874" i="5" s="1"/>
  <c r="K875" i="5" s="1"/>
  <c r="F876" i="5"/>
  <c r="D878" i="5" s="1"/>
  <c r="I875" i="5"/>
  <c r="H876" i="5"/>
  <c r="J876" i="5" s="1"/>
  <c r="O874" i="5" l="1"/>
  <c r="P874" i="5" s="1"/>
  <c r="L875" i="5"/>
  <c r="M875" i="5" s="1"/>
  <c r="K876" i="5" s="1"/>
  <c r="F877" i="5"/>
  <c r="D879" i="5" s="1"/>
  <c r="H877" i="5"/>
  <c r="J877" i="5" s="1"/>
  <c r="I876" i="5"/>
  <c r="O875" i="5" l="1"/>
  <c r="P875" i="5" s="1"/>
  <c r="L876" i="5"/>
  <c r="M876" i="5" s="1"/>
  <c r="K877" i="5" s="1"/>
  <c r="F878" i="5"/>
  <c r="H878" i="5"/>
  <c r="J878" i="5" s="1"/>
  <c r="I877" i="5"/>
  <c r="O876" i="5" l="1"/>
  <c r="P876" i="5" s="1"/>
  <c r="L877" i="5"/>
  <c r="M877" i="5" s="1"/>
  <c r="K878" i="5" s="1"/>
  <c r="F879" i="5"/>
  <c r="I878" i="5"/>
  <c r="H879" i="5"/>
  <c r="J879" i="5" s="1"/>
  <c r="D880" i="5"/>
  <c r="D881" i="5" s="1"/>
  <c r="O877" i="5" l="1"/>
  <c r="P877" i="5" s="1"/>
  <c r="L878" i="5"/>
  <c r="M878" i="5" s="1"/>
  <c r="K879" i="5" s="1"/>
  <c r="F880" i="5"/>
  <c r="D882" i="5"/>
  <c r="I879" i="5"/>
  <c r="H880" i="5"/>
  <c r="J880" i="5" s="1"/>
  <c r="O878" i="5" l="1"/>
  <c r="P878" i="5" s="1"/>
  <c r="L879" i="5"/>
  <c r="M879" i="5" s="1"/>
  <c r="K880" i="5" s="1"/>
  <c r="H881" i="5"/>
  <c r="J881" i="5" s="1"/>
  <c r="I880" i="5"/>
  <c r="F881" i="5"/>
  <c r="O879" i="5" l="1"/>
  <c r="P879" i="5" s="1"/>
  <c r="L880" i="5"/>
  <c r="M880" i="5" s="1"/>
  <c r="K881" i="5" s="1"/>
  <c r="F882" i="5"/>
  <c r="D883" i="5"/>
  <c r="D884" i="5" s="1"/>
  <c r="H882" i="5"/>
  <c r="J882" i="5" s="1"/>
  <c r="I881" i="5"/>
  <c r="O880" i="5" l="1"/>
  <c r="P880" i="5" s="1"/>
  <c r="L881" i="5"/>
  <c r="M881" i="5" s="1"/>
  <c r="K882" i="5" s="1"/>
  <c r="F883" i="5"/>
  <c r="D885" i="5"/>
  <c r="I882" i="5"/>
  <c r="H883" i="5"/>
  <c r="J883" i="5" s="1"/>
  <c r="O881" i="5" l="1"/>
  <c r="P881" i="5" s="1"/>
  <c r="L882" i="5"/>
  <c r="M882" i="5" s="1"/>
  <c r="K883" i="5" s="1"/>
  <c r="F884" i="5"/>
  <c r="D886" i="5"/>
  <c r="I883" i="5"/>
  <c r="H884" i="5"/>
  <c r="J884" i="5" s="1"/>
  <c r="O882" i="5" l="1"/>
  <c r="P882" i="5" s="1"/>
  <c r="L883" i="5"/>
  <c r="M883" i="5" s="1"/>
  <c r="K884" i="5" s="1"/>
  <c r="H885" i="5"/>
  <c r="J885" i="5" s="1"/>
  <c r="I884" i="5"/>
  <c r="F885" i="5"/>
  <c r="O883" i="5" l="1"/>
  <c r="P883" i="5" s="1"/>
  <c r="L884" i="5"/>
  <c r="M884" i="5" s="1"/>
  <c r="K885" i="5" s="1"/>
  <c r="F886" i="5"/>
  <c r="D887" i="5"/>
  <c r="D888" i="5" s="1"/>
  <c r="H886" i="5"/>
  <c r="J886" i="5" s="1"/>
  <c r="I885" i="5"/>
  <c r="O884" i="5" l="1"/>
  <c r="P884" i="5" s="1"/>
  <c r="L885" i="5"/>
  <c r="M885" i="5" s="1"/>
  <c r="K886" i="5" s="1"/>
  <c r="F887" i="5"/>
  <c r="D889" i="5" s="1"/>
  <c r="I886" i="5"/>
  <c r="H887" i="5"/>
  <c r="J887" i="5" s="1"/>
  <c r="O885" i="5" l="1"/>
  <c r="P885" i="5" s="1"/>
  <c r="L886" i="5"/>
  <c r="M886" i="5" s="1"/>
  <c r="K887" i="5" s="1"/>
  <c r="F888" i="5"/>
  <c r="D890" i="5"/>
  <c r="I887" i="5"/>
  <c r="H888" i="5"/>
  <c r="J888" i="5" s="1"/>
  <c r="O886" i="5" l="1"/>
  <c r="P886" i="5" s="1"/>
  <c r="L887" i="5"/>
  <c r="M887" i="5" s="1"/>
  <c r="K888" i="5" s="1"/>
  <c r="H889" i="5"/>
  <c r="J889" i="5" s="1"/>
  <c r="I888" i="5"/>
  <c r="F889" i="5"/>
  <c r="D891" i="5" s="1"/>
  <c r="O887" i="5" l="1"/>
  <c r="P887" i="5" s="1"/>
  <c r="L888" i="5"/>
  <c r="M888" i="5" s="1"/>
  <c r="K889" i="5" s="1"/>
  <c r="F890" i="5"/>
  <c r="D892" i="5" s="1"/>
  <c r="H890" i="5"/>
  <c r="J890" i="5" s="1"/>
  <c r="I889" i="5"/>
  <c r="O888" i="5" l="1"/>
  <c r="P888" i="5" s="1"/>
  <c r="L889" i="5"/>
  <c r="M889" i="5" s="1"/>
  <c r="K890" i="5" s="1"/>
  <c r="F891" i="5"/>
  <c r="D893" i="5" s="1"/>
  <c r="I890" i="5"/>
  <c r="H891" i="5"/>
  <c r="J891" i="5" s="1"/>
  <c r="O889" i="5" l="1"/>
  <c r="P889" i="5" s="1"/>
  <c r="L890" i="5"/>
  <c r="M890" i="5" s="1"/>
  <c r="K891" i="5" s="1"/>
  <c r="F892" i="5"/>
  <c r="D894" i="5" s="1"/>
  <c r="I891" i="5"/>
  <c r="H892" i="5"/>
  <c r="J892" i="5" s="1"/>
  <c r="O890" i="5" l="1"/>
  <c r="P890" i="5" s="1"/>
  <c r="L891" i="5"/>
  <c r="M891" i="5" s="1"/>
  <c r="K892" i="5" s="1"/>
  <c r="F893" i="5"/>
  <c r="D895" i="5" s="1"/>
  <c r="H893" i="5"/>
  <c r="J893" i="5" s="1"/>
  <c r="I892" i="5"/>
  <c r="O891" i="5" l="1"/>
  <c r="P891" i="5" s="1"/>
  <c r="L892" i="5"/>
  <c r="M892" i="5" s="1"/>
  <c r="K893" i="5" s="1"/>
  <c r="F894" i="5"/>
  <c r="H894" i="5"/>
  <c r="J894" i="5" s="1"/>
  <c r="I893" i="5"/>
  <c r="O892" i="5" l="1"/>
  <c r="P892" i="5" s="1"/>
  <c r="L893" i="5"/>
  <c r="M893" i="5" s="1"/>
  <c r="K894" i="5" s="1"/>
  <c r="F895" i="5"/>
  <c r="I894" i="5"/>
  <c r="H895" i="5"/>
  <c r="J895" i="5" s="1"/>
  <c r="D896" i="5"/>
  <c r="D897" i="5" s="1"/>
  <c r="O893" i="5" l="1"/>
  <c r="P893" i="5" s="1"/>
  <c r="L894" i="5"/>
  <c r="M894" i="5" s="1"/>
  <c r="K895" i="5" s="1"/>
  <c r="F896" i="5"/>
  <c r="D898" i="5"/>
  <c r="I895" i="5"/>
  <c r="H896" i="5"/>
  <c r="J896" i="5" s="1"/>
  <c r="O894" i="5" l="1"/>
  <c r="P894" i="5" s="1"/>
  <c r="L895" i="5"/>
  <c r="M895" i="5" s="1"/>
  <c r="K896" i="5" s="1"/>
  <c r="H897" i="5"/>
  <c r="J897" i="5" s="1"/>
  <c r="I896" i="5"/>
  <c r="F897" i="5"/>
  <c r="O895" i="5" l="1"/>
  <c r="P895" i="5" s="1"/>
  <c r="L896" i="5"/>
  <c r="M896" i="5" s="1"/>
  <c r="K897" i="5" s="1"/>
  <c r="F898" i="5"/>
  <c r="H898" i="5"/>
  <c r="J898" i="5" s="1"/>
  <c r="I897" i="5"/>
  <c r="D899" i="5"/>
  <c r="D900" i="5" s="1"/>
  <c r="O896" i="5" l="1"/>
  <c r="P896" i="5" s="1"/>
  <c r="L897" i="5"/>
  <c r="M897" i="5" s="1"/>
  <c r="K898" i="5" s="1"/>
  <c r="I898" i="5"/>
  <c r="H899" i="5"/>
  <c r="J899" i="5" s="1"/>
  <c r="F899" i="5"/>
  <c r="D901" i="5" s="1"/>
  <c r="O897" i="5" l="1"/>
  <c r="P897" i="5" s="1"/>
  <c r="L898" i="5"/>
  <c r="M898" i="5" s="1"/>
  <c r="K899" i="5" s="1"/>
  <c r="F900" i="5"/>
  <c r="D902" i="5" s="1"/>
  <c r="I899" i="5"/>
  <c r="H900" i="5"/>
  <c r="J900" i="5" s="1"/>
  <c r="O898" i="5" l="1"/>
  <c r="P898" i="5" s="1"/>
  <c r="L899" i="5"/>
  <c r="M899" i="5" s="1"/>
  <c r="K900" i="5" s="1"/>
  <c r="F901" i="5"/>
  <c r="D903" i="5" s="1"/>
  <c r="H901" i="5"/>
  <c r="J901" i="5" s="1"/>
  <c r="I900" i="5"/>
  <c r="O899" i="5" l="1"/>
  <c r="P899" i="5" s="1"/>
  <c r="L900" i="5"/>
  <c r="M900" i="5" s="1"/>
  <c r="K901" i="5" s="1"/>
  <c r="F902" i="5"/>
  <c r="D904" i="5"/>
  <c r="H902" i="5"/>
  <c r="J902" i="5" s="1"/>
  <c r="I901" i="5"/>
  <c r="O900" i="5" l="1"/>
  <c r="P900" i="5" s="1"/>
  <c r="L901" i="5"/>
  <c r="M901" i="5" s="1"/>
  <c r="K902" i="5" s="1"/>
  <c r="F903" i="5"/>
  <c r="D905" i="5" s="1"/>
  <c r="I902" i="5"/>
  <c r="H903" i="5"/>
  <c r="J903" i="5" s="1"/>
  <c r="O901" i="5" l="1"/>
  <c r="P901" i="5" s="1"/>
  <c r="L902" i="5"/>
  <c r="M902" i="5" s="1"/>
  <c r="K903" i="5" s="1"/>
  <c r="F904" i="5"/>
  <c r="D906" i="5"/>
  <c r="I903" i="5"/>
  <c r="H904" i="5"/>
  <c r="J904" i="5" s="1"/>
  <c r="O902" i="5" l="1"/>
  <c r="P902" i="5" s="1"/>
  <c r="L903" i="5"/>
  <c r="M903" i="5" s="1"/>
  <c r="K904" i="5" s="1"/>
  <c r="H905" i="5"/>
  <c r="J905" i="5" s="1"/>
  <c r="I904" i="5"/>
  <c r="F905" i="5"/>
  <c r="D907" i="5" s="1"/>
  <c r="O903" i="5" l="1"/>
  <c r="P903" i="5" s="1"/>
  <c r="L904" i="5"/>
  <c r="M904" i="5" s="1"/>
  <c r="K905" i="5" s="1"/>
  <c r="F906" i="5"/>
  <c r="D908" i="5" s="1"/>
  <c r="H906" i="5"/>
  <c r="J906" i="5" s="1"/>
  <c r="I905" i="5"/>
  <c r="O904" i="5" l="1"/>
  <c r="P904" i="5" s="1"/>
  <c r="L905" i="5"/>
  <c r="M905" i="5" s="1"/>
  <c r="K906" i="5" s="1"/>
  <c r="F907" i="5"/>
  <c r="D909" i="5" s="1"/>
  <c r="I906" i="5"/>
  <c r="H907" i="5"/>
  <c r="J907" i="5" s="1"/>
  <c r="O905" i="5" l="1"/>
  <c r="P905" i="5" s="1"/>
  <c r="L906" i="5"/>
  <c r="M906" i="5" s="1"/>
  <c r="K907" i="5" s="1"/>
  <c r="F908" i="5"/>
  <c r="I907" i="5"/>
  <c r="H908" i="5"/>
  <c r="J908" i="5" s="1"/>
  <c r="O906" i="5" l="1"/>
  <c r="P906" i="5" s="1"/>
  <c r="L907" i="5"/>
  <c r="M907" i="5" s="1"/>
  <c r="K908" i="5" s="1"/>
  <c r="F909" i="5"/>
  <c r="H909" i="5"/>
  <c r="J909" i="5" s="1"/>
  <c r="I908" i="5"/>
  <c r="D910" i="5"/>
  <c r="D911" i="5" s="1"/>
  <c r="O907" i="5" l="1"/>
  <c r="P907" i="5" s="1"/>
  <c r="L908" i="5"/>
  <c r="M908" i="5" s="1"/>
  <c r="K909" i="5" s="1"/>
  <c r="H910" i="5"/>
  <c r="J910" i="5" s="1"/>
  <c r="I909" i="5"/>
  <c r="F910" i="5"/>
  <c r="D912" i="5" s="1"/>
  <c r="O908" i="5" l="1"/>
  <c r="P908" i="5" s="1"/>
  <c r="L909" i="5"/>
  <c r="M909" i="5" s="1"/>
  <c r="K910" i="5" s="1"/>
  <c r="F911" i="5"/>
  <c r="D913" i="5"/>
  <c r="I910" i="5"/>
  <c r="H911" i="5"/>
  <c r="J911" i="5" s="1"/>
  <c r="O909" i="5" l="1"/>
  <c r="P909" i="5" s="1"/>
  <c r="L910" i="5"/>
  <c r="M910" i="5" s="1"/>
  <c r="K911" i="5" s="1"/>
  <c r="F912" i="5"/>
  <c r="I911" i="5"/>
  <c r="H912" i="5"/>
  <c r="J912" i="5" s="1"/>
  <c r="O910" i="5" l="1"/>
  <c r="P910" i="5" s="1"/>
  <c r="L911" i="5"/>
  <c r="M911" i="5" s="1"/>
  <c r="K912" i="5" s="1"/>
  <c r="F913" i="5"/>
  <c r="H913" i="5"/>
  <c r="J913" i="5" s="1"/>
  <c r="I912" i="5"/>
  <c r="D914" i="5"/>
  <c r="D915" i="5" s="1"/>
  <c r="O911" i="5" l="1"/>
  <c r="P911" i="5" s="1"/>
  <c r="L912" i="5"/>
  <c r="M912" i="5" s="1"/>
  <c r="K913" i="5" s="1"/>
  <c r="H914" i="5"/>
  <c r="J914" i="5" s="1"/>
  <c r="I913" i="5"/>
  <c r="F914" i="5"/>
  <c r="D916" i="5" s="1"/>
  <c r="O912" i="5" l="1"/>
  <c r="P912" i="5" s="1"/>
  <c r="L913" i="5"/>
  <c r="M913" i="5" s="1"/>
  <c r="K914" i="5" s="1"/>
  <c r="F915" i="5"/>
  <c r="D917" i="5"/>
  <c r="I914" i="5"/>
  <c r="H915" i="5"/>
  <c r="J915" i="5" s="1"/>
  <c r="O913" i="5" l="1"/>
  <c r="P913" i="5" s="1"/>
  <c r="L914" i="5"/>
  <c r="M914" i="5" s="1"/>
  <c r="K915" i="5" s="1"/>
  <c r="F916" i="5"/>
  <c r="D918" i="5"/>
  <c r="I915" i="5"/>
  <c r="H916" i="5"/>
  <c r="J916" i="5" s="1"/>
  <c r="O914" i="5" l="1"/>
  <c r="P914" i="5" s="1"/>
  <c r="L915" i="5"/>
  <c r="M915" i="5" s="1"/>
  <c r="K916" i="5" s="1"/>
  <c r="H917" i="5"/>
  <c r="J917" i="5" s="1"/>
  <c r="I916" i="5"/>
  <c r="F917" i="5"/>
  <c r="O915" i="5" l="1"/>
  <c r="P915" i="5" s="1"/>
  <c r="L916" i="5"/>
  <c r="M916" i="5" s="1"/>
  <c r="K917" i="5" s="1"/>
  <c r="F918" i="5"/>
  <c r="H918" i="5"/>
  <c r="J918" i="5" s="1"/>
  <c r="I917" i="5"/>
  <c r="D919" i="5"/>
  <c r="D920" i="5" s="1"/>
  <c r="O916" i="5" l="1"/>
  <c r="P916" i="5" s="1"/>
  <c r="L917" i="5"/>
  <c r="M917" i="5" s="1"/>
  <c r="K918" i="5" s="1"/>
  <c r="I918" i="5"/>
  <c r="H919" i="5"/>
  <c r="J919" i="5" s="1"/>
  <c r="F919" i="5"/>
  <c r="O917" i="5" l="1"/>
  <c r="P917" i="5" s="1"/>
  <c r="L918" i="5"/>
  <c r="M918" i="5" s="1"/>
  <c r="K919" i="5" s="1"/>
  <c r="I919" i="5"/>
  <c r="H920" i="5"/>
  <c r="J920" i="5" s="1"/>
  <c r="F920" i="5"/>
  <c r="D921" i="5"/>
  <c r="D922" i="5" s="1"/>
  <c r="O918" i="5" l="1"/>
  <c r="P918" i="5" s="1"/>
  <c r="L919" i="5"/>
  <c r="M919" i="5" s="1"/>
  <c r="K920" i="5" s="1"/>
  <c r="F921" i="5"/>
  <c r="D923" i="5" s="1"/>
  <c r="H921" i="5"/>
  <c r="J921" i="5" s="1"/>
  <c r="I920" i="5"/>
  <c r="O919" i="5" l="1"/>
  <c r="P919" i="5" s="1"/>
  <c r="L920" i="5"/>
  <c r="M920" i="5" s="1"/>
  <c r="K921" i="5" s="1"/>
  <c r="F922" i="5"/>
  <c r="D924" i="5"/>
  <c r="H922" i="5"/>
  <c r="J922" i="5" s="1"/>
  <c r="I921" i="5"/>
  <c r="O920" i="5" l="1"/>
  <c r="P920" i="5" s="1"/>
  <c r="L921" i="5"/>
  <c r="M921" i="5" s="1"/>
  <c r="K922" i="5" s="1"/>
  <c r="F923" i="5"/>
  <c r="D925" i="5"/>
  <c r="I922" i="5"/>
  <c r="H923" i="5"/>
  <c r="J923" i="5" s="1"/>
  <c r="O921" i="5" l="1"/>
  <c r="P921" i="5" s="1"/>
  <c r="L922" i="5"/>
  <c r="M922" i="5" s="1"/>
  <c r="K923" i="5" s="1"/>
  <c r="F924" i="5"/>
  <c r="D926" i="5" s="1"/>
  <c r="I923" i="5"/>
  <c r="H924" i="5"/>
  <c r="J924" i="5" s="1"/>
  <c r="O922" i="5" l="1"/>
  <c r="P922" i="5" s="1"/>
  <c r="L923" i="5"/>
  <c r="M923" i="5" s="1"/>
  <c r="K924" i="5" s="1"/>
  <c r="F925" i="5"/>
  <c r="D927" i="5"/>
  <c r="H925" i="5"/>
  <c r="J925" i="5" s="1"/>
  <c r="I924" i="5"/>
  <c r="O923" i="5" l="1"/>
  <c r="P923" i="5" s="1"/>
  <c r="L924" i="5"/>
  <c r="M924" i="5" s="1"/>
  <c r="K925" i="5" s="1"/>
  <c r="F926" i="5"/>
  <c r="H926" i="5"/>
  <c r="J926" i="5" s="1"/>
  <c r="I925" i="5"/>
  <c r="O924" i="5" l="1"/>
  <c r="P924" i="5" s="1"/>
  <c r="L925" i="5"/>
  <c r="M925" i="5" s="1"/>
  <c r="K926" i="5" s="1"/>
  <c r="F927" i="5"/>
  <c r="I926" i="5"/>
  <c r="H927" i="5"/>
  <c r="J927" i="5" s="1"/>
  <c r="D928" i="5"/>
  <c r="D929" i="5" s="1"/>
  <c r="O925" i="5" l="1"/>
  <c r="P925" i="5" s="1"/>
  <c r="L926" i="5"/>
  <c r="M926" i="5" s="1"/>
  <c r="K927" i="5" s="1"/>
  <c r="F928" i="5"/>
  <c r="D930" i="5" s="1"/>
  <c r="I927" i="5"/>
  <c r="H928" i="5"/>
  <c r="J928" i="5" s="1"/>
  <c r="O926" i="5" l="1"/>
  <c r="P926" i="5" s="1"/>
  <c r="L927" i="5"/>
  <c r="M927" i="5" s="1"/>
  <c r="K928" i="5" s="1"/>
  <c r="F929" i="5"/>
  <c r="D931" i="5"/>
  <c r="H929" i="5"/>
  <c r="J929" i="5" s="1"/>
  <c r="I928" i="5"/>
  <c r="O927" i="5" l="1"/>
  <c r="P927" i="5" s="1"/>
  <c r="L928" i="5"/>
  <c r="M928" i="5" s="1"/>
  <c r="K929" i="5" s="1"/>
  <c r="F930" i="5"/>
  <c r="H930" i="5"/>
  <c r="J930" i="5" s="1"/>
  <c r="I929" i="5"/>
  <c r="O928" i="5" l="1"/>
  <c r="P928" i="5" s="1"/>
  <c r="L929" i="5"/>
  <c r="M929" i="5" s="1"/>
  <c r="K930" i="5" s="1"/>
  <c r="F931" i="5"/>
  <c r="I930" i="5"/>
  <c r="H931" i="5"/>
  <c r="J931" i="5" s="1"/>
  <c r="D932" i="5"/>
  <c r="D933" i="5" s="1"/>
  <c r="O929" i="5" l="1"/>
  <c r="P929" i="5" s="1"/>
  <c r="L930" i="5"/>
  <c r="M930" i="5" s="1"/>
  <c r="K931" i="5" s="1"/>
  <c r="F932" i="5"/>
  <c r="D934" i="5" s="1"/>
  <c r="I931" i="5"/>
  <c r="H932" i="5"/>
  <c r="J932" i="5" s="1"/>
  <c r="O930" i="5" l="1"/>
  <c r="P930" i="5" s="1"/>
  <c r="L931" i="5"/>
  <c r="M931" i="5" s="1"/>
  <c r="K932" i="5" s="1"/>
  <c r="F933" i="5"/>
  <c r="D935" i="5"/>
  <c r="H933" i="5"/>
  <c r="J933" i="5" s="1"/>
  <c r="I932" i="5"/>
  <c r="O931" i="5" l="1"/>
  <c r="P931" i="5" s="1"/>
  <c r="L932" i="5"/>
  <c r="M932" i="5" s="1"/>
  <c r="K933" i="5" s="1"/>
  <c r="F934" i="5"/>
  <c r="D936" i="5"/>
  <c r="H934" i="5"/>
  <c r="J934" i="5" s="1"/>
  <c r="I933" i="5"/>
  <c r="O932" i="5" l="1"/>
  <c r="P932" i="5" s="1"/>
  <c r="L933" i="5"/>
  <c r="M933" i="5" s="1"/>
  <c r="K934" i="5" s="1"/>
  <c r="F935" i="5"/>
  <c r="D937" i="5" s="1"/>
  <c r="I934" i="5"/>
  <c r="H935" i="5"/>
  <c r="J935" i="5" s="1"/>
  <c r="O933" i="5" l="1"/>
  <c r="P933" i="5" s="1"/>
  <c r="L934" i="5"/>
  <c r="M934" i="5" s="1"/>
  <c r="K935" i="5" s="1"/>
  <c r="I935" i="5"/>
  <c r="H936" i="5"/>
  <c r="J936" i="5" s="1"/>
  <c r="F936" i="5"/>
  <c r="D938" i="5" s="1"/>
  <c r="O934" i="5" l="1"/>
  <c r="P934" i="5" s="1"/>
  <c r="L935" i="5"/>
  <c r="M935" i="5" s="1"/>
  <c r="K936" i="5" s="1"/>
  <c r="F937" i="5"/>
  <c r="D939" i="5" s="1"/>
  <c r="H937" i="5"/>
  <c r="J937" i="5" s="1"/>
  <c r="I936" i="5"/>
  <c r="O935" i="5" l="1"/>
  <c r="P935" i="5" s="1"/>
  <c r="L936" i="5"/>
  <c r="M936" i="5" s="1"/>
  <c r="K937" i="5" s="1"/>
  <c r="H938" i="5"/>
  <c r="J938" i="5" s="1"/>
  <c r="I937" i="5"/>
  <c r="F938" i="5"/>
  <c r="O936" i="5" l="1"/>
  <c r="P936" i="5" s="1"/>
  <c r="L937" i="5"/>
  <c r="M937" i="5" s="1"/>
  <c r="K938" i="5" s="1"/>
  <c r="F939" i="5"/>
  <c r="D940" i="5"/>
  <c r="D941" i="5" s="1"/>
  <c r="I938" i="5"/>
  <c r="H939" i="5"/>
  <c r="J939" i="5" s="1"/>
  <c r="O937" i="5" l="1"/>
  <c r="P937" i="5" s="1"/>
  <c r="L938" i="5"/>
  <c r="M938" i="5" s="1"/>
  <c r="K939" i="5" s="1"/>
  <c r="F940" i="5"/>
  <c r="D942" i="5"/>
  <c r="I939" i="5"/>
  <c r="H940" i="5"/>
  <c r="J940" i="5" s="1"/>
  <c r="O938" i="5" l="1"/>
  <c r="P938" i="5" s="1"/>
  <c r="L939" i="5"/>
  <c r="M939" i="5" s="1"/>
  <c r="K940" i="5" s="1"/>
  <c r="H941" i="5"/>
  <c r="J941" i="5" s="1"/>
  <c r="I940" i="5"/>
  <c r="F941" i="5"/>
  <c r="D943" i="5" s="1"/>
  <c r="O939" i="5" l="1"/>
  <c r="P939" i="5" s="1"/>
  <c r="L940" i="5"/>
  <c r="M940" i="5" s="1"/>
  <c r="K941" i="5" s="1"/>
  <c r="F942" i="5"/>
  <c r="D944" i="5" s="1"/>
  <c r="H942" i="5"/>
  <c r="J942" i="5" s="1"/>
  <c r="I941" i="5"/>
  <c r="O940" i="5" l="1"/>
  <c r="P940" i="5" s="1"/>
  <c r="L941" i="5"/>
  <c r="M941" i="5" s="1"/>
  <c r="K942" i="5" s="1"/>
  <c r="F943" i="5"/>
  <c r="I942" i="5"/>
  <c r="H943" i="5"/>
  <c r="J943" i="5" s="1"/>
  <c r="O941" i="5" l="1"/>
  <c r="P941" i="5" s="1"/>
  <c r="L942" i="5"/>
  <c r="M942" i="5" s="1"/>
  <c r="K943" i="5" s="1"/>
  <c r="F944" i="5"/>
  <c r="I943" i="5"/>
  <c r="H944" i="5"/>
  <c r="J944" i="5" s="1"/>
  <c r="D945" i="5"/>
  <c r="D946" i="5" s="1"/>
  <c r="O942" i="5" l="1"/>
  <c r="P942" i="5" s="1"/>
  <c r="L943" i="5"/>
  <c r="M943" i="5" s="1"/>
  <c r="K944" i="5" s="1"/>
  <c r="F945" i="5"/>
  <c r="D947" i="5" s="1"/>
  <c r="H945" i="5"/>
  <c r="J945" i="5" s="1"/>
  <c r="I944" i="5"/>
  <c r="O943" i="5" l="1"/>
  <c r="P943" i="5" s="1"/>
  <c r="L944" i="5"/>
  <c r="M944" i="5" s="1"/>
  <c r="K945" i="5" s="1"/>
  <c r="F946" i="5"/>
  <c r="D948" i="5" s="1"/>
  <c r="H946" i="5"/>
  <c r="J946" i="5" s="1"/>
  <c r="I945" i="5"/>
  <c r="O944" i="5" l="1"/>
  <c r="P944" i="5" s="1"/>
  <c r="L945" i="5"/>
  <c r="M945" i="5" s="1"/>
  <c r="K946" i="5" s="1"/>
  <c r="F947" i="5"/>
  <c r="D949" i="5" s="1"/>
  <c r="I946" i="5"/>
  <c r="H947" i="5"/>
  <c r="J947" i="5" s="1"/>
  <c r="O945" i="5" l="1"/>
  <c r="P945" i="5" s="1"/>
  <c r="L946" i="5"/>
  <c r="M946" i="5" s="1"/>
  <c r="K947" i="5" s="1"/>
  <c r="F948" i="5"/>
  <c r="I947" i="5"/>
  <c r="H948" i="5"/>
  <c r="J948" i="5" s="1"/>
  <c r="O946" i="5" l="1"/>
  <c r="P946" i="5" s="1"/>
  <c r="L947" i="5"/>
  <c r="M947" i="5" s="1"/>
  <c r="K948" i="5" s="1"/>
  <c r="F949" i="5"/>
  <c r="H949" i="5"/>
  <c r="J949" i="5" s="1"/>
  <c r="I948" i="5"/>
  <c r="D950" i="5"/>
  <c r="D951" i="5" s="1"/>
  <c r="O947" i="5" l="1"/>
  <c r="P947" i="5" s="1"/>
  <c r="L948" i="5"/>
  <c r="M948" i="5" s="1"/>
  <c r="K949" i="5" s="1"/>
  <c r="H950" i="5"/>
  <c r="J950" i="5" s="1"/>
  <c r="I949" i="5"/>
  <c r="F950" i="5"/>
  <c r="D952" i="5" s="1"/>
  <c r="O948" i="5" l="1"/>
  <c r="P948" i="5" s="1"/>
  <c r="L949" i="5"/>
  <c r="M949" i="5" s="1"/>
  <c r="K950" i="5" s="1"/>
  <c r="F951" i="5"/>
  <c r="I950" i="5"/>
  <c r="H951" i="5"/>
  <c r="J951" i="5" s="1"/>
  <c r="O949" i="5" l="1"/>
  <c r="P949" i="5" s="1"/>
  <c r="L950" i="5"/>
  <c r="M950" i="5" s="1"/>
  <c r="K951" i="5" s="1"/>
  <c r="F952" i="5"/>
  <c r="D953" i="5"/>
  <c r="D954" i="5" s="1"/>
  <c r="I951" i="5"/>
  <c r="H952" i="5"/>
  <c r="J952" i="5" s="1"/>
  <c r="O950" i="5" l="1"/>
  <c r="P950" i="5" s="1"/>
  <c r="L951" i="5"/>
  <c r="M951" i="5" s="1"/>
  <c r="K952" i="5" s="1"/>
  <c r="H953" i="5"/>
  <c r="J953" i="5" s="1"/>
  <c r="I952" i="5"/>
  <c r="F953" i="5"/>
  <c r="D955" i="5" s="1"/>
  <c r="O951" i="5" l="1"/>
  <c r="P951" i="5" s="1"/>
  <c r="L952" i="5"/>
  <c r="M952" i="5" s="1"/>
  <c r="K953" i="5" s="1"/>
  <c r="F954" i="5"/>
  <c r="D956" i="5" s="1"/>
  <c r="H954" i="5"/>
  <c r="J954" i="5" s="1"/>
  <c r="I953" i="5"/>
  <c r="O952" i="5" l="1"/>
  <c r="P952" i="5" s="1"/>
  <c r="L953" i="5"/>
  <c r="M953" i="5" s="1"/>
  <c r="K954" i="5" s="1"/>
  <c r="F955" i="5"/>
  <c r="D957" i="5"/>
  <c r="I954" i="5"/>
  <c r="H955" i="5"/>
  <c r="J955" i="5" s="1"/>
  <c r="O953" i="5" l="1"/>
  <c r="P953" i="5" s="1"/>
  <c r="L954" i="5"/>
  <c r="M954" i="5" s="1"/>
  <c r="K955" i="5" s="1"/>
  <c r="F956" i="5"/>
  <c r="I955" i="5"/>
  <c r="H956" i="5"/>
  <c r="J956" i="5" s="1"/>
  <c r="O954" i="5" l="1"/>
  <c r="P954" i="5" s="1"/>
  <c r="L955" i="5"/>
  <c r="M955" i="5" s="1"/>
  <c r="K956" i="5" s="1"/>
  <c r="F957" i="5"/>
  <c r="H957" i="5"/>
  <c r="J957" i="5" s="1"/>
  <c r="I956" i="5"/>
  <c r="D958" i="5"/>
  <c r="D959" i="5" s="1"/>
  <c r="O955" i="5" l="1"/>
  <c r="P955" i="5" s="1"/>
  <c r="L956" i="5"/>
  <c r="M956" i="5" s="1"/>
  <c r="K957" i="5" s="1"/>
  <c r="H958" i="5"/>
  <c r="J958" i="5" s="1"/>
  <c r="I957" i="5"/>
  <c r="F958" i="5"/>
  <c r="D960" i="5" s="1"/>
  <c r="O956" i="5" l="1"/>
  <c r="P956" i="5" s="1"/>
  <c r="L957" i="5"/>
  <c r="M957" i="5" s="1"/>
  <c r="K958" i="5" s="1"/>
  <c r="F959" i="5"/>
  <c r="I958" i="5"/>
  <c r="H959" i="5"/>
  <c r="J959" i="5" s="1"/>
  <c r="O957" i="5" l="1"/>
  <c r="P957" i="5" s="1"/>
  <c r="L958" i="5"/>
  <c r="M958" i="5" s="1"/>
  <c r="K959" i="5" s="1"/>
  <c r="F960" i="5"/>
  <c r="I959" i="5"/>
  <c r="H960" i="5"/>
  <c r="J960" i="5" s="1"/>
  <c r="D961" i="5"/>
  <c r="D962" i="5" s="1"/>
  <c r="O958" i="5" l="1"/>
  <c r="P958" i="5" s="1"/>
  <c r="L959" i="5"/>
  <c r="M959" i="5" s="1"/>
  <c r="K960" i="5" s="1"/>
  <c r="H961" i="5"/>
  <c r="J961" i="5" s="1"/>
  <c r="I960" i="5"/>
  <c r="F961" i="5"/>
  <c r="D963" i="5" s="1"/>
  <c r="O959" i="5" l="1"/>
  <c r="P959" i="5" s="1"/>
  <c r="L960" i="5"/>
  <c r="M960" i="5" s="1"/>
  <c r="K961" i="5" s="1"/>
  <c r="F962" i="5"/>
  <c r="D964" i="5" s="1"/>
  <c r="H962" i="5"/>
  <c r="J962" i="5" s="1"/>
  <c r="I961" i="5"/>
  <c r="O960" i="5" l="1"/>
  <c r="P960" i="5" s="1"/>
  <c r="L961" i="5"/>
  <c r="M961" i="5" s="1"/>
  <c r="K962" i="5" s="1"/>
  <c r="F963" i="5"/>
  <c r="I962" i="5"/>
  <c r="H963" i="5"/>
  <c r="J963" i="5" s="1"/>
  <c r="L962" i="5" l="1"/>
  <c r="M962" i="5" s="1"/>
  <c r="K963" i="5" s="1"/>
  <c r="F964" i="5"/>
  <c r="D965" i="5"/>
  <c r="D966" i="5" s="1"/>
  <c r="I963" i="5"/>
  <c r="H964" i="5"/>
  <c r="J964" i="5" s="1"/>
  <c r="O961" i="5"/>
  <c r="P961" i="5" s="1"/>
  <c r="H965" i="5" l="1"/>
  <c r="J965" i="5" s="1"/>
  <c r="I964" i="5"/>
  <c r="F965" i="5"/>
  <c r="O962" i="5"/>
  <c r="P962" i="5" s="1"/>
  <c r="L963" i="5"/>
  <c r="M963" i="5" s="1"/>
  <c r="K964" i="5" s="1"/>
  <c r="D967" i="5"/>
  <c r="O963" i="5" l="1"/>
  <c r="P963" i="5" s="1"/>
  <c r="L964" i="5"/>
  <c r="M964" i="5" s="1"/>
  <c r="K965" i="5" s="1"/>
  <c r="F966" i="5"/>
  <c r="D968" i="5"/>
  <c r="H966" i="5"/>
  <c r="J966" i="5" s="1"/>
  <c r="I965" i="5"/>
  <c r="L965" i="5" l="1"/>
  <c r="M965" i="5" s="1"/>
  <c r="K966" i="5" s="1"/>
  <c r="F967" i="5"/>
  <c r="O964" i="5"/>
  <c r="P964" i="5" s="1"/>
  <c r="I966" i="5"/>
  <c r="H967" i="5"/>
  <c r="J967" i="5" s="1"/>
  <c r="O965" i="5" l="1"/>
  <c r="P965" i="5" s="1"/>
  <c r="L966" i="5"/>
  <c r="M966" i="5" s="1"/>
  <c r="K967" i="5" s="1"/>
  <c r="I967" i="5"/>
  <c r="H968" i="5"/>
  <c r="J968" i="5" s="1"/>
  <c r="F968" i="5"/>
  <c r="D969" i="5"/>
  <c r="O966" i="5" l="1"/>
  <c r="P966" i="5" s="1"/>
  <c r="F969" i="5"/>
  <c r="H969" i="5"/>
  <c r="J969" i="5" s="1"/>
  <c r="I968" i="5"/>
  <c r="D970" i="5"/>
  <c r="L967" i="5"/>
  <c r="M967" i="5" s="1"/>
  <c r="K968" i="5" s="1"/>
  <c r="O967" i="5" l="1"/>
  <c r="P967" i="5" s="1"/>
  <c r="L968" i="5"/>
  <c r="M968" i="5" s="1"/>
  <c r="K969" i="5" s="1"/>
  <c r="D971" i="5"/>
  <c r="H970" i="5"/>
  <c r="J970" i="5" s="1"/>
  <c r="I969" i="5"/>
  <c r="F970" i="5"/>
  <c r="O968" i="5" l="1"/>
  <c r="P968" i="5" s="1"/>
  <c r="L969" i="5"/>
  <c r="M969" i="5" s="1"/>
  <c r="K970" i="5" s="1"/>
  <c r="I970" i="5"/>
  <c r="H971" i="5"/>
  <c r="J971" i="5" s="1"/>
  <c r="F971" i="5"/>
  <c r="D972" i="5"/>
  <c r="D973" i="5" s="1"/>
  <c r="O969" i="5" l="1"/>
  <c r="P969" i="5" s="1"/>
  <c r="L970" i="5"/>
  <c r="M970" i="5" s="1"/>
  <c r="K971" i="5" s="1"/>
  <c r="F972" i="5"/>
  <c r="D974" i="5"/>
  <c r="I971" i="5"/>
  <c r="H972" i="5"/>
  <c r="J972" i="5" s="1"/>
  <c r="O970" i="5" l="1"/>
  <c r="P970" i="5" s="1"/>
  <c r="L971" i="5"/>
  <c r="M971" i="5" s="1"/>
  <c r="K972" i="5" s="1"/>
  <c r="H973" i="5"/>
  <c r="J973" i="5" s="1"/>
  <c r="I972" i="5"/>
  <c r="F973" i="5"/>
  <c r="O971" i="5" l="1"/>
  <c r="P971" i="5" s="1"/>
  <c r="L972" i="5"/>
  <c r="M972" i="5" s="1"/>
  <c r="K973" i="5" s="1"/>
  <c r="F974" i="5"/>
  <c r="H974" i="5"/>
  <c r="J974" i="5" s="1"/>
  <c r="I973" i="5"/>
  <c r="D975" i="5"/>
  <c r="D976" i="5" s="1"/>
  <c r="O972" i="5" l="1"/>
  <c r="P972" i="5" s="1"/>
  <c r="L973" i="5"/>
  <c r="M973" i="5" s="1"/>
  <c r="K974" i="5" s="1"/>
  <c r="I974" i="5"/>
  <c r="H975" i="5"/>
  <c r="J975" i="5" s="1"/>
  <c r="F975" i="5"/>
  <c r="D977" i="5" s="1"/>
  <c r="O973" i="5" l="1"/>
  <c r="P973" i="5" s="1"/>
  <c r="L974" i="5"/>
  <c r="M974" i="5" s="1"/>
  <c r="K975" i="5" s="1"/>
  <c r="F976" i="5"/>
  <c r="I975" i="5"/>
  <c r="H976" i="5"/>
  <c r="J976" i="5" s="1"/>
  <c r="O974" i="5" l="1"/>
  <c r="P974" i="5" s="1"/>
  <c r="L975" i="5"/>
  <c r="M975" i="5" s="1"/>
  <c r="K976" i="5" s="1"/>
  <c r="F977" i="5"/>
  <c r="H977" i="5"/>
  <c r="J977" i="5" s="1"/>
  <c r="I976" i="5"/>
  <c r="D978" i="5"/>
  <c r="D979" i="5" s="1"/>
  <c r="O975" i="5" l="1"/>
  <c r="P975" i="5" s="1"/>
  <c r="L976" i="5"/>
  <c r="M976" i="5" s="1"/>
  <c r="K977" i="5" s="1"/>
  <c r="H978" i="5"/>
  <c r="J978" i="5" s="1"/>
  <c r="I977" i="5"/>
  <c r="F978" i="5"/>
  <c r="D980" i="5" s="1"/>
  <c r="L977" i="5" l="1"/>
  <c r="M977" i="5" s="1"/>
  <c r="K978" i="5" s="1"/>
  <c r="F979" i="5"/>
  <c r="O976" i="5"/>
  <c r="P976" i="5" s="1"/>
  <c r="I978" i="5"/>
  <c r="H979" i="5"/>
  <c r="J979" i="5" s="1"/>
  <c r="L978" i="5" l="1"/>
  <c r="M978" i="5" s="1"/>
  <c r="K979" i="5" s="1"/>
  <c r="O977" i="5"/>
  <c r="P977" i="5" s="1"/>
  <c r="I979" i="5"/>
  <c r="H980" i="5"/>
  <c r="J980" i="5" s="1"/>
  <c r="F980" i="5"/>
  <c r="D981" i="5"/>
  <c r="O978" i="5" l="1"/>
  <c r="P978" i="5" s="1"/>
  <c r="L979" i="5"/>
  <c r="M979" i="5" s="1"/>
  <c r="K980" i="5" s="1"/>
  <c r="D982" i="5"/>
  <c r="F981" i="5"/>
  <c r="H981" i="5"/>
  <c r="J981" i="5" s="1"/>
  <c r="I980" i="5"/>
  <c r="O979" i="5" l="1"/>
  <c r="P979" i="5" s="1"/>
  <c r="L980" i="5"/>
  <c r="M980" i="5" s="1"/>
  <c r="K981" i="5" s="1"/>
  <c r="H982" i="5"/>
  <c r="J982" i="5" s="1"/>
  <c r="I981" i="5"/>
  <c r="F982" i="5"/>
  <c r="D983" i="5"/>
  <c r="D984" i="5" s="1"/>
  <c r="O980" i="5" l="1"/>
  <c r="P980" i="5" s="1"/>
  <c r="L981" i="5"/>
  <c r="M981" i="5" s="1"/>
  <c r="K982" i="5" s="1"/>
  <c r="I982" i="5"/>
  <c r="H983" i="5"/>
  <c r="J983" i="5" s="1"/>
  <c r="F983" i="5"/>
  <c r="D985" i="5" s="1"/>
  <c r="O981" i="5" l="1"/>
  <c r="P981" i="5" s="1"/>
  <c r="L982" i="5"/>
  <c r="M982" i="5" s="1"/>
  <c r="K983" i="5" s="1"/>
  <c r="F984" i="5"/>
  <c r="D986" i="5" s="1"/>
  <c r="I983" i="5"/>
  <c r="H984" i="5"/>
  <c r="J984" i="5" s="1"/>
  <c r="O982" i="5" l="1"/>
  <c r="P982" i="5" s="1"/>
  <c r="L983" i="5"/>
  <c r="M983" i="5" s="1"/>
  <c r="K984" i="5" s="1"/>
  <c r="H985" i="5"/>
  <c r="J985" i="5" s="1"/>
  <c r="I984" i="5"/>
  <c r="F985" i="5"/>
  <c r="O983" i="5" l="1"/>
  <c r="P983" i="5" s="1"/>
  <c r="L984" i="5"/>
  <c r="M984" i="5" s="1"/>
  <c r="K985" i="5" s="1"/>
  <c r="F986" i="5"/>
  <c r="H986" i="5"/>
  <c r="J986" i="5" s="1"/>
  <c r="I985" i="5"/>
  <c r="D987" i="5"/>
  <c r="D988" i="5" s="1"/>
  <c r="O984" i="5" l="1"/>
  <c r="P984" i="5" s="1"/>
  <c r="L985" i="5"/>
  <c r="M985" i="5" s="1"/>
  <c r="K986" i="5" s="1"/>
  <c r="F987" i="5"/>
  <c r="I986" i="5"/>
  <c r="H987" i="5"/>
  <c r="J987" i="5" s="1"/>
  <c r="O985" i="5" l="1"/>
  <c r="P985" i="5" s="1"/>
  <c r="L986" i="5"/>
  <c r="M986" i="5" s="1"/>
  <c r="K987" i="5" s="1"/>
  <c r="F988" i="5"/>
  <c r="D989" i="5"/>
  <c r="D990" i="5" s="1"/>
  <c r="I987" i="5"/>
  <c r="H988" i="5"/>
  <c r="J988" i="5" s="1"/>
  <c r="O986" i="5" l="1"/>
  <c r="P986" i="5" s="1"/>
  <c r="L987" i="5"/>
  <c r="M987" i="5" s="1"/>
  <c r="K988" i="5" s="1"/>
  <c r="H989" i="5"/>
  <c r="J989" i="5" s="1"/>
  <c r="I988" i="5"/>
  <c r="F989" i="5"/>
  <c r="D991" i="5" s="1"/>
  <c r="O987" i="5" l="1"/>
  <c r="P987" i="5" s="1"/>
  <c r="L988" i="5"/>
  <c r="M988" i="5" s="1"/>
  <c r="K989" i="5" s="1"/>
  <c r="F990" i="5"/>
  <c r="D992" i="5"/>
  <c r="H990" i="5"/>
  <c r="J990" i="5" s="1"/>
  <c r="I989" i="5"/>
  <c r="O988" i="5" l="1"/>
  <c r="P988" i="5" s="1"/>
  <c r="L989" i="5"/>
  <c r="M989" i="5" s="1"/>
  <c r="K990" i="5" s="1"/>
  <c r="F991" i="5"/>
  <c r="D993" i="5" s="1"/>
  <c r="I990" i="5"/>
  <c r="H991" i="5"/>
  <c r="J991" i="5" s="1"/>
  <c r="O989" i="5" l="1"/>
  <c r="P989" i="5" s="1"/>
  <c r="L990" i="5"/>
  <c r="M990" i="5" s="1"/>
  <c r="K991" i="5" s="1"/>
  <c r="F992" i="5"/>
  <c r="D994" i="5"/>
  <c r="I991" i="5"/>
  <c r="H992" i="5"/>
  <c r="J992" i="5" s="1"/>
  <c r="O990" i="5" l="1"/>
  <c r="P990" i="5" s="1"/>
  <c r="L991" i="5"/>
  <c r="M991" i="5" s="1"/>
  <c r="K992" i="5" s="1"/>
  <c r="H993" i="5"/>
  <c r="J993" i="5" s="1"/>
  <c r="I992" i="5"/>
  <c r="F993" i="5"/>
  <c r="D995" i="5" s="1"/>
  <c r="O991" i="5" l="1"/>
  <c r="P991" i="5" s="1"/>
  <c r="L992" i="5"/>
  <c r="M992" i="5" s="1"/>
  <c r="K993" i="5" s="1"/>
  <c r="F994" i="5"/>
  <c r="D996" i="5" s="1"/>
  <c r="H994" i="5"/>
  <c r="J994" i="5" s="1"/>
  <c r="I993" i="5"/>
  <c r="O992" i="5" l="1"/>
  <c r="P992" i="5" s="1"/>
  <c r="L993" i="5"/>
  <c r="M993" i="5" s="1"/>
  <c r="K994" i="5" s="1"/>
  <c r="F995" i="5"/>
  <c r="D997" i="5" s="1"/>
  <c r="I994" i="5"/>
  <c r="H995" i="5"/>
  <c r="J995" i="5" s="1"/>
  <c r="O993" i="5" l="1"/>
  <c r="P993" i="5" s="1"/>
  <c r="L994" i="5"/>
  <c r="M994" i="5" s="1"/>
  <c r="K995" i="5" s="1"/>
  <c r="F996" i="5"/>
  <c r="D998" i="5" s="1"/>
  <c r="I995" i="5"/>
  <c r="H996" i="5"/>
  <c r="J996" i="5" s="1"/>
  <c r="O994" i="5" l="1"/>
  <c r="P994" i="5" s="1"/>
  <c r="L995" i="5"/>
  <c r="M995" i="5" s="1"/>
  <c r="K996" i="5" s="1"/>
  <c r="F997" i="5"/>
  <c r="H997" i="5"/>
  <c r="J997" i="5" s="1"/>
  <c r="I996" i="5"/>
  <c r="O995" i="5" l="1"/>
  <c r="P995" i="5" s="1"/>
  <c r="L996" i="5"/>
  <c r="M996" i="5" s="1"/>
  <c r="K997" i="5" s="1"/>
  <c r="F998" i="5"/>
  <c r="D999" i="5"/>
  <c r="D1000" i="5" s="1"/>
  <c r="H998" i="5"/>
  <c r="J998" i="5" s="1"/>
  <c r="I997" i="5"/>
  <c r="O996" i="5" l="1"/>
  <c r="P996" i="5" s="1"/>
  <c r="L997" i="5"/>
  <c r="M997" i="5" s="1"/>
  <c r="K998" i="5" s="1"/>
  <c r="F999" i="5"/>
  <c r="D1001" i="5"/>
  <c r="I998" i="5"/>
  <c r="H999" i="5"/>
  <c r="J999" i="5" s="1"/>
  <c r="O997" i="5" l="1"/>
  <c r="P997" i="5" s="1"/>
  <c r="L998" i="5"/>
  <c r="M998" i="5" s="1"/>
  <c r="K999" i="5" s="1"/>
  <c r="F1000" i="5"/>
  <c r="D1002" i="5"/>
  <c r="I999" i="5"/>
  <c r="H1000" i="5"/>
  <c r="J1000" i="5" s="1"/>
  <c r="O998" i="5" l="1"/>
  <c r="P998" i="5" s="1"/>
  <c r="L999" i="5"/>
  <c r="M999" i="5" s="1"/>
  <c r="K1000" i="5" s="1"/>
  <c r="H1001" i="5"/>
  <c r="J1001" i="5" s="1"/>
  <c r="I1000" i="5"/>
  <c r="F1001" i="5"/>
  <c r="O999" i="5" l="1"/>
  <c r="P999" i="5" s="1"/>
  <c r="L1000" i="5"/>
  <c r="M1000" i="5" s="1"/>
  <c r="K1001" i="5" s="1"/>
  <c r="F1002" i="5"/>
  <c r="H1002" i="5"/>
  <c r="J1002" i="5" s="1"/>
  <c r="I1001" i="5"/>
  <c r="D1003" i="5"/>
  <c r="D1004" i="5" s="1"/>
  <c r="O1000" i="5" l="1"/>
  <c r="P1000" i="5" s="1"/>
  <c r="L1001" i="5"/>
  <c r="M1001" i="5" s="1"/>
  <c r="K1002" i="5" s="1"/>
  <c r="I1002" i="5"/>
  <c r="H1003" i="5"/>
  <c r="J1003" i="5" s="1"/>
  <c r="F1003" i="5"/>
  <c r="D1005" i="5" s="1"/>
  <c r="O1001" i="5" l="1"/>
  <c r="P1001" i="5" s="1"/>
  <c r="L1002" i="5"/>
  <c r="M1002" i="5" s="1"/>
  <c r="K1003" i="5" s="1"/>
  <c r="F1004" i="5"/>
  <c r="D1006" i="5" s="1"/>
  <c r="I1003" i="5"/>
  <c r="H1004" i="5"/>
  <c r="J1004" i="5" s="1"/>
  <c r="O1002" i="5" l="1"/>
  <c r="P1002" i="5" s="1"/>
  <c r="L1003" i="5"/>
  <c r="M1003" i="5" s="1"/>
  <c r="K1004" i="5" s="1"/>
  <c r="H1005" i="5"/>
  <c r="J1005" i="5" s="1"/>
  <c r="I1004" i="5"/>
  <c r="F1005" i="5"/>
  <c r="O1003" i="5" l="1"/>
  <c r="P1003" i="5" s="1"/>
  <c r="L1004" i="5"/>
  <c r="M1004" i="5" s="1"/>
  <c r="K1005" i="5" s="1"/>
  <c r="F1006" i="5"/>
  <c r="H1006" i="5"/>
  <c r="J1006" i="5" s="1"/>
  <c r="I1005" i="5"/>
  <c r="D1007" i="5"/>
  <c r="D1008" i="5" s="1"/>
  <c r="O1004" i="5" l="1"/>
  <c r="P1004" i="5" s="1"/>
  <c r="L1005" i="5"/>
  <c r="M1005" i="5" s="1"/>
  <c r="K1006" i="5" s="1"/>
  <c r="F1007" i="5"/>
  <c r="D1009" i="5" s="1"/>
  <c r="I1006" i="5"/>
  <c r="H1007" i="5"/>
  <c r="J1007" i="5" s="1"/>
  <c r="O1005" i="5" l="1"/>
  <c r="P1005" i="5" s="1"/>
  <c r="L1006" i="5"/>
  <c r="M1006" i="5" s="1"/>
  <c r="K1007" i="5" s="1"/>
  <c r="F1008" i="5"/>
  <c r="D1010" i="5" s="1"/>
  <c r="I1007" i="5"/>
  <c r="H1008" i="5"/>
  <c r="J1008" i="5" s="1"/>
  <c r="O1006" i="5" l="1"/>
  <c r="P1006" i="5" s="1"/>
  <c r="L1007" i="5"/>
  <c r="M1007" i="5" s="1"/>
  <c r="K1008" i="5" s="1"/>
  <c r="F1009" i="5"/>
  <c r="D1011" i="5"/>
  <c r="H1009" i="5"/>
  <c r="J1009" i="5" s="1"/>
  <c r="I1008" i="5"/>
  <c r="O1007" i="5" l="1"/>
  <c r="P1007" i="5" s="1"/>
  <c r="L1008" i="5"/>
  <c r="M1008" i="5" s="1"/>
  <c r="K1009" i="5" s="1"/>
  <c r="F1010" i="5"/>
  <c r="D1012" i="5" s="1"/>
  <c r="H1010" i="5"/>
  <c r="J1010" i="5" s="1"/>
  <c r="I1009" i="5"/>
  <c r="O1008" i="5" l="1"/>
  <c r="P1008" i="5" s="1"/>
  <c r="L1009" i="5"/>
  <c r="M1009" i="5" s="1"/>
  <c r="K1010" i="5" s="1"/>
  <c r="F1011" i="5"/>
  <c r="D1013" i="5"/>
  <c r="I1010" i="5"/>
  <c r="H1011" i="5"/>
  <c r="J1011" i="5" s="1"/>
  <c r="O1009" i="5" l="1"/>
  <c r="P1009" i="5" s="1"/>
  <c r="L1010" i="5"/>
  <c r="M1010" i="5" s="1"/>
  <c r="K1011" i="5" s="1"/>
  <c r="F1012" i="5"/>
  <c r="D1014" i="5"/>
  <c r="I1011" i="5"/>
  <c r="H1012" i="5"/>
  <c r="J1012" i="5" s="1"/>
  <c r="O1010" i="5" l="1"/>
  <c r="P1010" i="5" s="1"/>
  <c r="L1011" i="5"/>
  <c r="M1011" i="5" s="1"/>
  <c r="K1012" i="5" s="1"/>
  <c r="H1013" i="5"/>
  <c r="J1013" i="5" s="1"/>
  <c r="I1012" i="5"/>
  <c r="F1013" i="5"/>
  <c r="O1011" i="5" l="1"/>
  <c r="P1011" i="5" s="1"/>
  <c r="L1012" i="5"/>
  <c r="M1012" i="5" s="1"/>
  <c r="K1013" i="5" s="1"/>
  <c r="F1014" i="5"/>
  <c r="D1015" i="5"/>
  <c r="D1016" i="5" s="1"/>
  <c r="H1014" i="5"/>
  <c r="J1014" i="5" s="1"/>
  <c r="I1013" i="5"/>
  <c r="O1012" i="5" l="1"/>
  <c r="P1012" i="5" s="1"/>
  <c r="L1013" i="5"/>
  <c r="M1013" i="5" s="1"/>
  <c r="K1014" i="5" s="1"/>
  <c r="F1015" i="5"/>
  <c r="I1014" i="5"/>
  <c r="H1015" i="5"/>
  <c r="J1015" i="5" s="1"/>
  <c r="O1013" i="5" l="1"/>
  <c r="P1013" i="5" s="1"/>
  <c r="L1014" i="5"/>
  <c r="M1014" i="5" s="1"/>
  <c r="K1015" i="5" s="1"/>
  <c r="F1016" i="5"/>
  <c r="I1015" i="5"/>
  <c r="H1016" i="5"/>
  <c r="J1016" i="5" s="1"/>
  <c r="D1017" i="5"/>
  <c r="D1018" i="5" s="1"/>
  <c r="O1014" i="5" l="1"/>
  <c r="P1014" i="5" s="1"/>
  <c r="L1015" i="5"/>
  <c r="M1015" i="5" s="1"/>
  <c r="K1016" i="5" s="1"/>
  <c r="D1019" i="5"/>
  <c r="F1017" i="5"/>
  <c r="H1017" i="5"/>
  <c r="J1017" i="5" s="1"/>
  <c r="I1016" i="5"/>
  <c r="O1015" i="5" l="1"/>
  <c r="P1015" i="5" s="1"/>
  <c r="L1016" i="5"/>
  <c r="M1016" i="5" s="1"/>
  <c r="K1017" i="5" s="1"/>
  <c r="F1018" i="5"/>
  <c r="D1020" i="5" s="1"/>
  <c r="H1018" i="5"/>
  <c r="J1018" i="5" s="1"/>
  <c r="I1017" i="5"/>
  <c r="O1016" i="5" l="1"/>
  <c r="P1016" i="5" s="1"/>
  <c r="L1017" i="5"/>
  <c r="M1017" i="5" s="1"/>
  <c r="K1018" i="5" s="1"/>
  <c r="F1019" i="5"/>
  <c r="I1018" i="5"/>
  <c r="H1019" i="5"/>
  <c r="J1019" i="5" s="1"/>
  <c r="O1017" i="5" l="1"/>
  <c r="P1017" i="5" s="1"/>
  <c r="L1018" i="5"/>
  <c r="M1018" i="5" s="1"/>
  <c r="K1019" i="5" s="1"/>
  <c r="F1020" i="5"/>
  <c r="I1019" i="5"/>
  <c r="H1020" i="5"/>
  <c r="J1020" i="5" s="1"/>
  <c r="D1021" i="5"/>
  <c r="D1022" i="5" s="1"/>
  <c r="O1018" i="5" l="1"/>
  <c r="P1018" i="5" s="1"/>
  <c r="L1019" i="5"/>
  <c r="M1019" i="5" s="1"/>
  <c r="K1020" i="5" s="1"/>
  <c r="F1021" i="5"/>
  <c r="H1021" i="5"/>
  <c r="J1021" i="5" s="1"/>
  <c r="I1020" i="5"/>
  <c r="O1019" i="5" l="1"/>
  <c r="P1019" i="5" s="1"/>
  <c r="L1020" i="5"/>
  <c r="M1020" i="5" s="1"/>
  <c r="K1021" i="5" s="1"/>
  <c r="F1022" i="5"/>
  <c r="D1023" i="5"/>
  <c r="D1024" i="5" s="1"/>
  <c r="H1022" i="5"/>
  <c r="J1022" i="5" s="1"/>
  <c r="I1021" i="5"/>
  <c r="O1020" i="5" l="1"/>
  <c r="P1020" i="5" s="1"/>
  <c r="L1021" i="5"/>
  <c r="M1021" i="5" s="1"/>
  <c r="K1022" i="5" s="1"/>
  <c r="F1023" i="5"/>
  <c r="I1022" i="5"/>
  <c r="H1023" i="5"/>
  <c r="J1023" i="5" s="1"/>
  <c r="O1021" i="5" l="1"/>
  <c r="P1021" i="5" s="1"/>
  <c r="L1022" i="5"/>
  <c r="M1022" i="5" s="1"/>
  <c r="K1023" i="5" s="1"/>
  <c r="F1024" i="5"/>
  <c r="I1023" i="5"/>
  <c r="H1024" i="5"/>
  <c r="J1024" i="5" s="1"/>
  <c r="D1025" i="5"/>
  <c r="D1026" i="5" s="1"/>
  <c r="O1022" i="5" l="1"/>
  <c r="P1022" i="5" s="1"/>
  <c r="L1023" i="5"/>
  <c r="M1023" i="5" s="1"/>
  <c r="K1024" i="5" s="1"/>
  <c r="H1025" i="5"/>
  <c r="J1025" i="5" s="1"/>
  <c r="I1024" i="5"/>
  <c r="F1025" i="5"/>
  <c r="O1023" i="5" l="1"/>
  <c r="P1023" i="5" s="1"/>
  <c r="L1024" i="5"/>
  <c r="M1024" i="5" s="1"/>
  <c r="K1025" i="5" s="1"/>
  <c r="F1026" i="5"/>
  <c r="H1026" i="5"/>
  <c r="J1026" i="5" s="1"/>
  <c r="I1025" i="5"/>
  <c r="D1027" i="5"/>
  <c r="D1028" i="5" s="1"/>
  <c r="O1024" i="5" l="1"/>
  <c r="P1024" i="5" s="1"/>
  <c r="L1025" i="5"/>
  <c r="M1025" i="5" s="1"/>
  <c r="K1026" i="5" s="1"/>
  <c r="I1026" i="5"/>
  <c r="H1027" i="5"/>
  <c r="J1027" i="5" s="1"/>
  <c r="F1027" i="5"/>
  <c r="D1029" i="5" s="1"/>
  <c r="O1025" i="5" l="1"/>
  <c r="P1025" i="5" s="1"/>
  <c r="L1026" i="5"/>
  <c r="M1026" i="5" s="1"/>
  <c r="K1027" i="5" s="1"/>
  <c r="F1028" i="5"/>
  <c r="I1027" i="5"/>
  <c r="H1028" i="5"/>
  <c r="J1028" i="5" s="1"/>
  <c r="D1030" i="5"/>
  <c r="O1026" i="5" l="1"/>
  <c r="P1026" i="5" s="1"/>
  <c r="L1027" i="5"/>
  <c r="M1027" i="5" s="1"/>
  <c r="K1028" i="5" s="1"/>
  <c r="F1029" i="5"/>
  <c r="H1029" i="5"/>
  <c r="J1029" i="5" s="1"/>
  <c r="I1028" i="5"/>
  <c r="O1027" i="5" l="1"/>
  <c r="P1027" i="5" s="1"/>
  <c r="L1028" i="5"/>
  <c r="M1028" i="5" s="1"/>
  <c r="K1029" i="5" s="1"/>
  <c r="F1030" i="5"/>
  <c r="D1031" i="5"/>
  <c r="D1032" i="5" s="1"/>
  <c r="H1030" i="5"/>
  <c r="J1030" i="5" s="1"/>
  <c r="I1029" i="5"/>
  <c r="O1028" i="5" l="1"/>
  <c r="P1028" i="5" s="1"/>
  <c r="L1029" i="5"/>
  <c r="M1029" i="5" s="1"/>
  <c r="K1030" i="5" s="1"/>
  <c r="F1031" i="5"/>
  <c r="I1030" i="5"/>
  <c r="H1031" i="5"/>
  <c r="J1031" i="5" s="1"/>
  <c r="O1029" i="5" l="1"/>
  <c r="P1029" i="5" s="1"/>
  <c r="L1030" i="5"/>
  <c r="M1030" i="5" s="1"/>
  <c r="K1031" i="5" s="1"/>
  <c r="F1032" i="5"/>
  <c r="D1033" i="5"/>
  <c r="D1034" i="5" s="1"/>
  <c r="I1031" i="5"/>
  <c r="H1032" i="5"/>
  <c r="J1032" i="5" s="1"/>
  <c r="O1030" i="5" l="1"/>
  <c r="P1030" i="5" s="1"/>
  <c r="L1031" i="5"/>
  <c r="M1031" i="5" s="1"/>
  <c r="K1032" i="5" s="1"/>
  <c r="H1033" i="5"/>
  <c r="J1033" i="5" s="1"/>
  <c r="I1032" i="5"/>
  <c r="F1033" i="5"/>
  <c r="D1035" i="5" s="1"/>
  <c r="O1031" i="5" l="1"/>
  <c r="P1031" i="5" s="1"/>
  <c r="L1032" i="5"/>
  <c r="M1032" i="5" s="1"/>
  <c r="K1033" i="5" s="1"/>
  <c r="F1034" i="5"/>
  <c r="D1036" i="5"/>
  <c r="H1034" i="5"/>
  <c r="J1034" i="5" s="1"/>
  <c r="I1033" i="5"/>
  <c r="O1032" i="5" l="1"/>
  <c r="P1032" i="5" s="1"/>
  <c r="L1033" i="5"/>
  <c r="M1033" i="5" s="1"/>
  <c r="K1034" i="5" s="1"/>
  <c r="F1035" i="5"/>
  <c r="I1034" i="5"/>
  <c r="H1035" i="5"/>
  <c r="J1035" i="5" s="1"/>
  <c r="O1033" i="5" l="1"/>
  <c r="P1033" i="5" s="1"/>
  <c r="L1034" i="5"/>
  <c r="M1034" i="5" s="1"/>
  <c r="K1035" i="5" s="1"/>
  <c r="I1035" i="5"/>
  <c r="H1036" i="5"/>
  <c r="J1036" i="5" s="1"/>
  <c r="F1036" i="5"/>
  <c r="D1037" i="5"/>
  <c r="D1038" i="5" s="1"/>
  <c r="O1034" i="5" l="1"/>
  <c r="P1034" i="5" s="1"/>
  <c r="L1035" i="5"/>
  <c r="M1035" i="5" s="1"/>
  <c r="K1036" i="5" s="1"/>
  <c r="F1037" i="5"/>
  <c r="H1037" i="5"/>
  <c r="J1037" i="5" s="1"/>
  <c r="I1036" i="5"/>
  <c r="O1035" i="5" l="1"/>
  <c r="P1035" i="5" s="1"/>
  <c r="L1036" i="5"/>
  <c r="M1036" i="5" s="1"/>
  <c r="K1037" i="5" s="1"/>
  <c r="F1038" i="5"/>
  <c r="H1038" i="5"/>
  <c r="J1038" i="5" s="1"/>
  <c r="I1037" i="5"/>
  <c r="D1039" i="5"/>
  <c r="D1040" i="5" s="1"/>
  <c r="O1036" i="5" l="1"/>
  <c r="P1036" i="5" s="1"/>
  <c r="L1037" i="5"/>
  <c r="M1037" i="5" s="1"/>
  <c r="K1038" i="5" s="1"/>
  <c r="I1038" i="5"/>
  <c r="H1039" i="5"/>
  <c r="J1039" i="5" s="1"/>
  <c r="F1039" i="5"/>
  <c r="O1037" i="5" l="1"/>
  <c r="P1037" i="5" s="1"/>
  <c r="L1038" i="5"/>
  <c r="M1038" i="5" s="1"/>
  <c r="K1039" i="5" s="1"/>
  <c r="F1040" i="5"/>
  <c r="D1041" i="5"/>
  <c r="D1042" i="5" s="1"/>
  <c r="I1039" i="5"/>
  <c r="H1040" i="5"/>
  <c r="J1040" i="5" s="1"/>
  <c r="O1038" i="5" l="1"/>
  <c r="P1038" i="5" s="1"/>
  <c r="L1039" i="5"/>
  <c r="M1039" i="5" s="1"/>
  <c r="K1040" i="5" s="1"/>
  <c r="H1041" i="5"/>
  <c r="J1041" i="5" s="1"/>
  <c r="I1040" i="5"/>
  <c r="F1041" i="5"/>
  <c r="O1039" i="5" l="1"/>
  <c r="P1039" i="5" s="1"/>
  <c r="L1040" i="5"/>
  <c r="M1040" i="5" s="1"/>
  <c r="K1041" i="5" s="1"/>
  <c r="F1042" i="5"/>
  <c r="D1043" i="5"/>
  <c r="D1044" i="5" s="1"/>
  <c r="H1042" i="5"/>
  <c r="J1042" i="5" s="1"/>
  <c r="I1041" i="5"/>
  <c r="O1040" i="5" l="1"/>
  <c r="P1040" i="5" s="1"/>
  <c r="L1041" i="5"/>
  <c r="M1041" i="5" s="1"/>
  <c r="K1042" i="5" s="1"/>
  <c r="F1043" i="5"/>
  <c r="I1042" i="5"/>
  <c r="H1043" i="5"/>
  <c r="J1043" i="5" s="1"/>
  <c r="O1041" i="5" l="1"/>
  <c r="P1041" i="5" s="1"/>
  <c r="L1042" i="5"/>
  <c r="M1042" i="5" s="1"/>
  <c r="K1043" i="5" s="1"/>
  <c r="F1044" i="5"/>
  <c r="D1045" i="5"/>
  <c r="D1046" i="5" s="1"/>
  <c r="I1043" i="5"/>
  <c r="H1044" i="5"/>
  <c r="J1044" i="5" s="1"/>
  <c r="O1042" i="5" l="1"/>
  <c r="P1042" i="5" s="1"/>
  <c r="L1043" i="5"/>
  <c r="M1043" i="5" s="1"/>
  <c r="K1044" i="5" s="1"/>
  <c r="H1045" i="5"/>
  <c r="J1045" i="5" s="1"/>
  <c r="I1044" i="5"/>
  <c r="F1045" i="5"/>
  <c r="D1047" i="5" s="1"/>
  <c r="O1043" i="5" l="1"/>
  <c r="P1043" i="5" s="1"/>
  <c r="L1044" i="5"/>
  <c r="M1044" i="5" s="1"/>
  <c r="K1045" i="5" s="1"/>
  <c r="F1046" i="5"/>
  <c r="D1048" i="5" s="1"/>
  <c r="H1046" i="5"/>
  <c r="J1046" i="5" s="1"/>
  <c r="I1045" i="5"/>
  <c r="O1044" i="5" l="1"/>
  <c r="P1044" i="5" s="1"/>
  <c r="L1045" i="5"/>
  <c r="M1045" i="5" s="1"/>
  <c r="K1046" i="5" s="1"/>
  <c r="F1047" i="5"/>
  <c r="D1049" i="5" s="1"/>
  <c r="I1046" i="5"/>
  <c r="H1047" i="5"/>
  <c r="J1047" i="5" s="1"/>
  <c r="O1045" i="5" l="1"/>
  <c r="P1045" i="5" s="1"/>
  <c r="L1046" i="5"/>
  <c r="M1046" i="5" s="1"/>
  <c r="K1047" i="5" s="1"/>
  <c r="F1048" i="5"/>
  <c r="I1047" i="5"/>
  <c r="H1048" i="5"/>
  <c r="J1048" i="5" s="1"/>
  <c r="D1050" i="5"/>
  <c r="O1046" i="5" l="1"/>
  <c r="P1046" i="5" s="1"/>
  <c r="L1047" i="5"/>
  <c r="M1047" i="5" s="1"/>
  <c r="K1048" i="5" s="1"/>
  <c r="F1049" i="5"/>
  <c r="D1051" i="5" s="1"/>
  <c r="H1049" i="5"/>
  <c r="J1049" i="5" s="1"/>
  <c r="I1048" i="5"/>
  <c r="O1047" i="5" l="1"/>
  <c r="P1047" i="5" s="1"/>
  <c r="L1048" i="5"/>
  <c r="M1048" i="5" s="1"/>
  <c r="K1049" i="5" s="1"/>
  <c r="F1050" i="5"/>
  <c r="H1050" i="5"/>
  <c r="J1050" i="5" s="1"/>
  <c r="I1049" i="5"/>
  <c r="O1048" i="5" l="1"/>
  <c r="P1048" i="5" s="1"/>
  <c r="L1049" i="5"/>
  <c r="M1049" i="5" s="1"/>
  <c r="K1050" i="5" s="1"/>
  <c r="F1051" i="5"/>
  <c r="D1052" i="5"/>
  <c r="D1053" i="5" s="1"/>
  <c r="I1050" i="5"/>
  <c r="H1051" i="5"/>
  <c r="J1051" i="5" s="1"/>
  <c r="O1049" i="5" l="1"/>
  <c r="P1049" i="5" s="1"/>
  <c r="L1050" i="5"/>
  <c r="M1050" i="5" s="1"/>
  <c r="K1051" i="5" s="1"/>
  <c r="I1051" i="5"/>
  <c r="H1052" i="5"/>
  <c r="J1052" i="5" s="1"/>
  <c r="F1052" i="5"/>
  <c r="D1054" i="5" s="1"/>
  <c r="O1050" i="5" l="1"/>
  <c r="P1050" i="5" s="1"/>
  <c r="L1051" i="5"/>
  <c r="M1051" i="5" s="1"/>
  <c r="K1052" i="5" s="1"/>
  <c r="F1053" i="5"/>
  <c r="D1055" i="5" s="1"/>
  <c r="H1053" i="5"/>
  <c r="J1053" i="5" s="1"/>
  <c r="I1052" i="5"/>
  <c r="O1051" i="5" l="1"/>
  <c r="P1051" i="5" s="1"/>
  <c r="L1052" i="5"/>
  <c r="M1052" i="5" s="1"/>
  <c r="K1053" i="5" s="1"/>
  <c r="F1054" i="5"/>
  <c r="D1056" i="5"/>
  <c r="H1054" i="5"/>
  <c r="J1054" i="5" s="1"/>
  <c r="I1053" i="5"/>
  <c r="O1052" i="5" l="1"/>
  <c r="P1052" i="5" s="1"/>
  <c r="L1053" i="5"/>
  <c r="M1053" i="5" s="1"/>
  <c r="K1054" i="5" s="1"/>
  <c r="F1055" i="5"/>
  <c r="I1054" i="5"/>
  <c r="H1055" i="5"/>
  <c r="J1055" i="5" s="1"/>
  <c r="O1053" i="5" l="1"/>
  <c r="P1053" i="5" s="1"/>
  <c r="L1054" i="5"/>
  <c r="M1054" i="5" s="1"/>
  <c r="K1055" i="5" s="1"/>
  <c r="F1056" i="5"/>
  <c r="I1055" i="5"/>
  <c r="H1056" i="5"/>
  <c r="J1056" i="5" s="1"/>
  <c r="D1057" i="5"/>
  <c r="D1058" i="5" s="1"/>
  <c r="O1054" i="5" l="1"/>
  <c r="P1054" i="5" s="1"/>
  <c r="L1055" i="5"/>
  <c r="M1055" i="5" s="1"/>
  <c r="K1056" i="5" s="1"/>
  <c r="H1057" i="5"/>
  <c r="J1057" i="5" s="1"/>
  <c r="I1056" i="5"/>
  <c r="F1057" i="5"/>
  <c r="O1055" i="5" l="1"/>
  <c r="P1055" i="5" s="1"/>
  <c r="L1056" i="5"/>
  <c r="M1056" i="5" s="1"/>
  <c r="K1057" i="5" s="1"/>
  <c r="H1058" i="5"/>
  <c r="J1058" i="5" s="1"/>
  <c r="I1057" i="5"/>
  <c r="F1058" i="5"/>
  <c r="D1059" i="5"/>
  <c r="D1060" i="5" l="1"/>
  <c r="O1056" i="5"/>
  <c r="P1056" i="5" s="1"/>
  <c r="L1057" i="5"/>
  <c r="M1057" i="5" s="1"/>
  <c r="K1058" i="5" s="1"/>
  <c r="I1058" i="5"/>
  <c r="H1059" i="5"/>
  <c r="J1059" i="5" s="1"/>
  <c r="F1059" i="5"/>
  <c r="D1061" i="5" s="1"/>
  <c r="O1057" i="5" l="1"/>
  <c r="P1057" i="5" s="1"/>
  <c r="L1058" i="5"/>
  <c r="M1058" i="5" s="1"/>
  <c r="K1059" i="5" s="1"/>
  <c r="F1060" i="5"/>
  <c r="D1062" i="5" s="1"/>
  <c r="I1059" i="5"/>
  <c r="H1060" i="5"/>
  <c r="J1060" i="5" s="1"/>
  <c r="O1058" i="5" l="1"/>
  <c r="P1058" i="5" s="1"/>
  <c r="L1059" i="5"/>
  <c r="M1059" i="5" s="1"/>
  <c r="K1060" i="5" s="1"/>
  <c r="H1061" i="5"/>
  <c r="J1061" i="5" s="1"/>
  <c r="I1060" i="5"/>
  <c r="F1061" i="5"/>
  <c r="O1059" i="5" l="1"/>
  <c r="P1059" i="5" s="1"/>
  <c r="L1060" i="5"/>
  <c r="M1060" i="5" s="1"/>
  <c r="K1061" i="5" s="1"/>
  <c r="F1062" i="5"/>
  <c r="H1062" i="5"/>
  <c r="J1062" i="5" s="1"/>
  <c r="I1061" i="5"/>
  <c r="D1063" i="5"/>
  <c r="D1064" i="5" s="1"/>
  <c r="O1060" i="5" l="1"/>
  <c r="P1060" i="5" s="1"/>
  <c r="L1061" i="5"/>
  <c r="M1061" i="5" s="1"/>
  <c r="K1062" i="5" s="1"/>
  <c r="F1063" i="5"/>
  <c r="I1062" i="5"/>
  <c r="H1063" i="5"/>
  <c r="J1063" i="5" s="1"/>
  <c r="O1061" i="5" l="1"/>
  <c r="P1061" i="5" s="1"/>
  <c r="L1062" i="5"/>
  <c r="M1062" i="5" s="1"/>
  <c r="K1063" i="5" s="1"/>
  <c r="F1064" i="5"/>
  <c r="D1065" i="5"/>
  <c r="D1066" i="5" s="1"/>
  <c r="I1063" i="5"/>
  <c r="H1064" i="5"/>
  <c r="J1064" i="5" s="1"/>
  <c r="O1062" i="5" l="1"/>
  <c r="P1062" i="5" s="1"/>
  <c r="L1063" i="5"/>
  <c r="M1063" i="5" s="1"/>
  <c r="K1064" i="5" s="1"/>
  <c r="H1065" i="5"/>
  <c r="J1065" i="5" s="1"/>
  <c r="I1064" i="5"/>
  <c r="F1065" i="5"/>
  <c r="D1067" i="5" s="1"/>
  <c r="O1063" i="5" l="1"/>
  <c r="P1063" i="5" s="1"/>
  <c r="L1064" i="5"/>
  <c r="M1064" i="5" s="1"/>
  <c r="K1065" i="5" s="1"/>
  <c r="F1066" i="5"/>
  <c r="H1066" i="5"/>
  <c r="J1066" i="5" s="1"/>
  <c r="I1065" i="5"/>
  <c r="O1064" i="5" l="1"/>
  <c r="P1064" i="5" s="1"/>
  <c r="L1065" i="5"/>
  <c r="M1065" i="5" s="1"/>
  <c r="K1066" i="5" s="1"/>
  <c r="F1067" i="5"/>
  <c r="D1068" i="5"/>
  <c r="D1069" i="5" s="1"/>
  <c r="I1066" i="5"/>
  <c r="H1067" i="5"/>
  <c r="J1067" i="5" s="1"/>
  <c r="O1065" i="5" l="1"/>
  <c r="P1065" i="5" s="1"/>
  <c r="L1066" i="5"/>
  <c r="M1066" i="5" s="1"/>
  <c r="K1067" i="5" s="1"/>
  <c r="F1068" i="5"/>
  <c r="D1070" i="5" s="1"/>
  <c r="I1067" i="5"/>
  <c r="H1068" i="5"/>
  <c r="J1068" i="5" s="1"/>
  <c r="O1066" i="5" l="1"/>
  <c r="P1066" i="5" s="1"/>
  <c r="L1067" i="5"/>
  <c r="M1067" i="5" s="1"/>
  <c r="K1068" i="5" s="1"/>
  <c r="H1069" i="5"/>
  <c r="J1069" i="5" s="1"/>
  <c r="I1068" i="5"/>
  <c r="F1069" i="5"/>
  <c r="D1071" i="5" s="1"/>
  <c r="O1067" i="5" l="1"/>
  <c r="P1067" i="5" s="1"/>
  <c r="L1068" i="5"/>
  <c r="M1068" i="5" s="1"/>
  <c r="K1069" i="5" s="1"/>
  <c r="F1070" i="5"/>
  <c r="H1070" i="5"/>
  <c r="J1070" i="5" s="1"/>
  <c r="I1069" i="5"/>
  <c r="O1068" i="5" l="1"/>
  <c r="P1068" i="5" s="1"/>
  <c r="L1069" i="5"/>
  <c r="M1069" i="5" s="1"/>
  <c r="K1070" i="5" s="1"/>
  <c r="F1071" i="5"/>
  <c r="D1072" i="5"/>
  <c r="D1073" i="5" s="1"/>
  <c r="I1070" i="5"/>
  <c r="H1071" i="5"/>
  <c r="J1071" i="5" s="1"/>
  <c r="O1069" i="5" l="1"/>
  <c r="P1069" i="5" s="1"/>
  <c r="L1070" i="5"/>
  <c r="M1070" i="5" s="1"/>
  <c r="K1071" i="5" s="1"/>
  <c r="F1072" i="5"/>
  <c r="D1074" i="5" s="1"/>
  <c r="I1071" i="5"/>
  <c r="H1072" i="5"/>
  <c r="J1072" i="5" s="1"/>
  <c r="O1070" i="5" l="1"/>
  <c r="P1070" i="5" s="1"/>
  <c r="L1071" i="5"/>
  <c r="M1071" i="5" s="1"/>
  <c r="K1072" i="5" s="1"/>
  <c r="F1073" i="5"/>
  <c r="H1073" i="5"/>
  <c r="J1073" i="5" s="1"/>
  <c r="I1072" i="5"/>
  <c r="D1075" i="5"/>
  <c r="O1071" i="5" l="1"/>
  <c r="P1071" i="5" s="1"/>
  <c r="L1072" i="5"/>
  <c r="M1072" i="5" s="1"/>
  <c r="K1073" i="5" s="1"/>
  <c r="H1074" i="5"/>
  <c r="J1074" i="5" s="1"/>
  <c r="I1073" i="5"/>
  <c r="F1074" i="5"/>
  <c r="O1072" i="5" l="1"/>
  <c r="P1072" i="5" s="1"/>
  <c r="L1073" i="5"/>
  <c r="M1073" i="5" s="1"/>
  <c r="K1074" i="5" s="1"/>
  <c r="F1075" i="5"/>
  <c r="I1074" i="5"/>
  <c r="H1075" i="5"/>
  <c r="J1075" i="5" s="1"/>
  <c r="D1076" i="5"/>
  <c r="D1077" i="5" s="1"/>
  <c r="O1073" i="5" l="1"/>
  <c r="P1073" i="5" s="1"/>
  <c r="L1074" i="5"/>
  <c r="M1074" i="5" s="1"/>
  <c r="K1075" i="5" s="1"/>
  <c r="I1075" i="5"/>
  <c r="H1076" i="5"/>
  <c r="J1076" i="5" s="1"/>
  <c r="F1076" i="5"/>
  <c r="D1078" i="5" s="1"/>
  <c r="O1074" i="5" l="1"/>
  <c r="P1074" i="5" s="1"/>
  <c r="L1075" i="5"/>
  <c r="M1075" i="5" s="1"/>
  <c r="K1076" i="5" s="1"/>
  <c r="F1077" i="5"/>
  <c r="D1079" i="5" s="1"/>
  <c r="H1077" i="5"/>
  <c r="J1077" i="5" s="1"/>
  <c r="I1076" i="5"/>
  <c r="O1075" i="5" l="1"/>
  <c r="P1075" i="5" s="1"/>
  <c r="L1076" i="5"/>
  <c r="M1076" i="5" s="1"/>
  <c r="K1077" i="5" s="1"/>
  <c r="F1078" i="5"/>
  <c r="H1078" i="5"/>
  <c r="J1078" i="5" s="1"/>
  <c r="I1077" i="5"/>
  <c r="O1076" i="5" l="1"/>
  <c r="P1076" i="5" s="1"/>
  <c r="L1077" i="5"/>
  <c r="M1077" i="5" s="1"/>
  <c r="K1078" i="5" s="1"/>
  <c r="F1079" i="5"/>
  <c r="I1078" i="5"/>
  <c r="H1079" i="5"/>
  <c r="J1079" i="5" s="1"/>
  <c r="D1080" i="5"/>
  <c r="D1081" i="5" s="1"/>
  <c r="O1077" i="5" l="1"/>
  <c r="P1077" i="5" s="1"/>
  <c r="L1078" i="5"/>
  <c r="M1078" i="5" s="1"/>
  <c r="K1079" i="5" s="1"/>
  <c r="F1080" i="5"/>
  <c r="D1082" i="5" s="1"/>
  <c r="I1079" i="5"/>
  <c r="H1080" i="5"/>
  <c r="J1080" i="5" s="1"/>
  <c r="O1078" i="5" l="1"/>
  <c r="P1078" i="5" s="1"/>
  <c r="L1079" i="5"/>
  <c r="M1079" i="5" s="1"/>
  <c r="K1080" i="5" s="1"/>
  <c r="H1081" i="5"/>
  <c r="J1081" i="5" s="1"/>
  <c r="I1080" i="5"/>
  <c r="F1081" i="5"/>
  <c r="D1083" i="5" s="1"/>
  <c r="O1079" i="5" l="1"/>
  <c r="P1079" i="5" s="1"/>
  <c r="L1080" i="5"/>
  <c r="M1080" i="5" s="1"/>
  <c r="K1081" i="5" s="1"/>
  <c r="F1082" i="5"/>
  <c r="H1082" i="5"/>
  <c r="J1082" i="5" s="1"/>
  <c r="I1081" i="5"/>
  <c r="O1080" i="5" l="1"/>
  <c r="P1080" i="5" s="1"/>
  <c r="L1081" i="5"/>
  <c r="M1081" i="5" s="1"/>
  <c r="K1082" i="5" s="1"/>
  <c r="F1083" i="5"/>
  <c r="I1082" i="5"/>
  <c r="H1083" i="5"/>
  <c r="J1083" i="5" s="1"/>
  <c r="D1084" i="5"/>
  <c r="D1085" i="5" s="1"/>
  <c r="O1081" i="5" l="1"/>
  <c r="P1081" i="5" s="1"/>
  <c r="L1082" i="5"/>
  <c r="M1082" i="5" s="1"/>
  <c r="K1083" i="5" s="1"/>
  <c r="F1084" i="5"/>
  <c r="I1083" i="5"/>
  <c r="H1084" i="5"/>
  <c r="J1084" i="5" s="1"/>
  <c r="O1082" i="5" l="1"/>
  <c r="P1082" i="5" s="1"/>
  <c r="L1083" i="5"/>
  <c r="M1083" i="5" s="1"/>
  <c r="K1084" i="5" s="1"/>
  <c r="F1085" i="5"/>
  <c r="D1086" i="5"/>
  <c r="D1087" i="5" s="1"/>
  <c r="H1085" i="5"/>
  <c r="J1085" i="5" s="1"/>
  <c r="I1084" i="5"/>
  <c r="O1083" i="5" l="1"/>
  <c r="P1083" i="5" s="1"/>
  <c r="L1084" i="5"/>
  <c r="M1084" i="5" s="1"/>
  <c r="K1085" i="5" s="1"/>
  <c r="H1086" i="5"/>
  <c r="J1086" i="5" s="1"/>
  <c r="I1085" i="5"/>
  <c r="F1086" i="5"/>
  <c r="O1084" i="5" l="1"/>
  <c r="P1084" i="5" s="1"/>
  <c r="L1085" i="5"/>
  <c r="M1085" i="5" s="1"/>
  <c r="K1086" i="5" s="1"/>
  <c r="I1086" i="5"/>
  <c r="H1087" i="5"/>
  <c r="J1087" i="5" s="1"/>
  <c r="F1087" i="5"/>
  <c r="D1088" i="5"/>
  <c r="D1089" i="5" s="1"/>
  <c r="O1085" i="5" l="1"/>
  <c r="P1085" i="5" s="1"/>
  <c r="L1086" i="5"/>
  <c r="M1086" i="5" s="1"/>
  <c r="K1087" i="5" s="1"/>
  <c r="F1088" i="5"/>
  <c r="I1087" i="5"/>
  <c r="H1088" i="5"/>
  <c r="J1088" i="5" s="1"/>
  <c r="O1086" i="5" l="1"/>
  <c r="P1086" i="5" s="1"/>
  <c r="L1087" i="5"/>
  <c r="M1087" i="5" s="1"/>
  <c r="K1088" i="5" s="1"/>
  <c r="F1089" i="5"/>
  <c r="H1089" i="5"/>
  <c r="J1089" i="5" s="1"/>
  <c r="I1088" i="5"/>
  <c r="D1090" i="5"/>
  <c r="D1091" i="5" s="1"/>
  <c r="O1087" i="5" l="1"/>
  <c r="P1087" i="5" s="1"/>
  <c r="L1088" i="5"/>
  <c r="M1088" i="5" s="1"/>
  <c r="K1089" i="5" s="1"/>
  <c r="H1090" i="5"/>
  <c r="J1090" i="5" s="1"/>
  <c r="I1089" i="5"/>
  <c r="F1090" i="5"/>
  <c r="O1088" i="5" l="1"/>
  <c r="P1088" i="5" s="1"/>
  <c r="L1089" i="5"/>
  <c r="M1089" i="5" s="1"/>
  <c r="K1090" i="5" s="1"/>
  <c r="F1091" i="5"/>
  <c r="D1092" i="5"/>
  <c r="D1093" i="5" s="1"/>
  <c r="I1090" i="5"/>
  <c r="H1091" i="5"/>
  <c r="J1091" i="5" s="1"/>
  <c r="O1089" i="5" l="1"/>
  <c r="P1089" i="5" s="1"/>
  <c r="L1090" i="5"/>
  <c r="M1090" i="5" s="1"/>
  <c r="K1091" i="5" s="1"/>
  <c r="F1092" i="5"/>
  <c r="D1094" i="5"/>
  <c r="I1091" i="5"/>
  <c r="H1092" i="5"/>
  <c r="J1092" i="5" s="1"/>
  <c r="O1090" i="5" l="1"/>
  <c r="P1090" i="5" s="1"/>
  <c r="L1091" i="5"/>
  <c r="M1091" i="5" s="1"/>
  <c r="K1092" i="5" s="1"/>
  <c r="H1093" i="5"/>
  <c r="J1093" i="5" s="1"/>
  <c r="I1092" i="5"/>
  <c r="F1093" i="5"/>
  <c r="O1091" i="5" l="1"/>
  <c r="P1091" i="5" s="1"/>
  <c r="L1092" i="5"/>
  <c r="M1092" i="5" s="1"/>
  <c r="K1093" i="5" s="1"/>
  <c r="F1094" i="5"/>
  <c r="H1094" i="5"/>
  <c r="J1094" i="5" s="1"/>
  <c r="I1093" i="5"/>
  <c r="D1095" i="5"/>
  <c r="D1096" i="5" l="1"/>
  <c r="O1092" i="5"/>
  <c r="P1092" i="5" s="1"/>
  <c r="L1093" i="5"/>
  <c r="M1093" i="5" s="1"/>
  <c r="K1094" i="5" s="1"/>
  <c r="I1094" i="5"/>
  <c r="H1095" i="5"/>
  <c r="J1095" i="5" s="1"/>
  <c r="F1095" i="5"/>
  <c r="O1093" i="5" l="1"/>
  <c r="P1093" i="5" s="1"/>
  <c r="L1094" i="5"/>
  <c r="M1094" i="5" s="1"/>
  <c r="K1095" i="5" s="1"/>
  <c r="I1095" i="5"/>
  <c r="H1096" i="5"/>
  <c r="J1096" i="5" s="1"/>
  <c r="F1096" i="5"/>
  <c r="D1097" i="5"/>
  <c r="D1098" i="5" s="1"/>
  <c r="O1094" i="5" l="1"/>
  <c r="P1094" i="5" s="1"/>
  <c r="L1095" i="5"/>
  <c r="M1095" i="5" s="1"/>
  <c r="K1096" i="5" s="1"/>
  <c r="F1097" i="5"/>
  <c r="D1099" i="5" s="1"/>
  <c r="H1097" i="5"/>
  <c r="J1097" i="5" s="1"/>
  <c r="I1096" i="5"/>
  <c r="F1098" i="5" l="1"/>
  <c r="D1100" i="5" s="1"/>
  <c r="H1098" i="5"/>
  <c r="J1098" i="5" s="1"/>
  <c r="I1097" i="5"/>
  <c r="O1095" i="5"/>
  <c r="P1095" i="5" s="1"/>
  <c r="L1096" i="5"/>
  <c r="M1096" i="5" s="1"/>
  <c r="K1097" i="5" s="1"/>
  <c r="O1096" i="5" l="1"/>
  <c r="P1096" i="5" s="1"/>
  <c r="L1097" i="5"/>
  <c r="M1097" i="5" s="1"/>
  <c r="K1098" i="5" s="1"/>
  <c r="F1099" i="5"/>
  <c r="D1101" i="5" s="1"/>
  <c r="I1098" i="5"/>
  <c r="H1099" i="5"/>
  <c r="J1099" i="5" s="1"/>
  <c r="O1097" i="5" l="1"/>
  <c r="P1097" i="5" s="1"/>
  <c r="L1098" i="5"/>
  <c r="M1098" i="5" s="1"/>
  <c r="K1099" i="5" s="1"/>
  <c r="F1100" i="5"/>
  <c r="D1102" i="5" s="1"/>
  <c r="I1099" i="5"/>
  <c r="H1100" i="5"/>
  <c r="J1100" i="5" s="1"/>
  <c r="O1098" i="5" l="1"/>
  <c r="P1098" i="5" s="1"/>
  <c r="L1099" i="5"/>
  <c r="M1099" i="5" s="1"/>
  <c r="K1100" i="5" s="1"/>
  <c r="H1101" i="5"/>
  <c r="J1101" i="5" s="1"/>
  <c r="I1100" i="5"/>
  <c r="F1101" i="5"/>
  <c r="D1103" i="5" s="1"/>
  <c r="F1102" i="5" l="1"/>
  <c r="D1104" i="5" s="1"/>
  <c r="L1100" i="5"/>
  <c r="M1100" i="5" s="1"/>
  <c r="K1101" i="5" s="1"/>
  <c r="O1099" i="5"/>
  <c r="P1099" i="5" s="1"/>
  <c r="H1102" i="5"/>
  <c r="J1102" i="5" s="1"/>
  <c r="I1101" i="5"/>
  <c r="O1100" i="5" l="1"/>
  <c r="P1100" i="5" s="1"/>
  <c r="L1101" i="5"/>
  <c r="M1101" i="5" s="1"/>
  <c r="K1102" i="5" s="1"/>
  <c r="F1103" i="5"/>
  <c r="D1105" i="5"/>
  <c r="I1102" i="5"/>
  <c r="H1103" i="5"/>
  <c r="J1103" i="5" s="1"/>
  <c r="O1101" i="5" l="1"/>
  <c r="P1101" i="5" s="1"/>
  <c r="L1102" i="5"/>
  <c r="M1102" i="5" s="1"/>
  <c r="K1103" i="5" s="1"/>
  <c r="I1103" i="5"/>
  <c r="H1104" i="5"/>
  <c r="J1104" i="5" s="1"/>
  <c r="F1104" i="5"/>
  <c r="D1106" i="5" s="1"/>
  <c r="O1102" i="5" l="1"/>
  <c r="P1102" i="5" s="1"/>
  <c r="L1103" i="5"/>
  <c r="M1103" i="5" s="1"/>
  <c r="K1104" i="5" s="1"/>
  <c r="H1105" i="5"/>
  <c r="J1105" i="5" s="1"/>
  <c r="I1104" i="5"/>
  <c r="F1105" i="5"/>
  <c r="D1107" i="5" s="1"/>
  <c r="O1103" i="5" l="1"/>
  <c r="P1103" i="5" s="1"/>
  <c r="L1104" i="5"/>
  <c r="M1104" i="5" s="1"/>
  <c r="K1105" i="5" s="1"/>
  <c r="H1106" i="5"/>
  <c r="J1106" i="5" s="1"/>
  <c r="I1105" i="5"/>
  <c r="F1106" i="5"/>
  <c r="D1108" i="5" s="1"/>
  <c r="O1104" i="5" l="1"/>
  <c r="P1104" i="5" s="1"/>
  <c r="L1105" i="5"/>
  <c r="M1105" i="5" s="1"/>
  <c r="K1106" i="5" s="1"/>
  <c r="F1107" i="5"/>
  <c r="I1106" i="5"/>
  <c r="H1107" i="5"/>
  <c r="J1107" i="5" s="1"/>
  <c r="O1105" i="5" l="1"/>
  <c r="P1105" i="5" s="1"/>
  <c r="L1106" i="5"/>
  <c r="M1106" i="5" s="1"/>
  <c r="K1107" i="5" s="1"/>
  <c r="F1108" i="5"/>
  <c r="D1109" i="5"/>
  <c r="D1110" i="5" s="1"/>
  <c r="I1107" i="5"/>
  <c r="H1108" i="5"/>
  <c r="J1108" i="5" s="1"/>
  <c r="O1106" i="5" l="1"/>
  <c r="P1106" i="5" s="1"/>
  <c r="L1107" i="5"/>
  <c r="M1107" i="5" s="1"/>
  <c r="K1108" i="5" s="1"/>
  <c r="H1109" i="5"/>
  <c r="J1109" i="5" s="1"/>
  <c r="I1108" i="5"/>
  <c r="F1109" i="5"/>
  <c r="D1111" i="5" s="1"/>
  <c r="O1107" i="5" l="1"/>
  <c r="P1107" i="5" s="1"/>
  <c r="L1108" i="5"/>
  <c r="M1108" i="5" s="1"/>
  <c r="K1109" i="5" s="1"/>
  <c r="F1110" i="5"/>
  <c r="H1110" i="5"/>
  <c r="J1110" i="5" s="1"/>
  <c r="I1109" i="5"/>
  <c r="O1108" i="5" l="1"/>
  <c r="P1108" i="5" s="1"/>
  <c r="L1109" i="5"/>
  <c r="M1109" i="5" s="1"/>
  <c r="K1110" i="5" s="1"/>
  <c r="F1111" i="5"/>
  <c r="I1110" i="5"/>
  <c r="H1111" i="5"/>
  <c r="J1111" i="5" s="1"/>
  <c r="D1112" i="5"/>
  <c r="D1113" i="5" s="1"/>
  <c r="O1109" i="5" l="1"/>
  <c r="P1109" i="5" s="1"/>
  <c r="L1110" i="5"/>
  <c r="M1110" i="5" s="1"/>
  <c r="K1111" i="5" s="1"/>
  <c r="F1112" i="5"/>
  <c r="D1114" i="5" s="1"/>
  <c r="I1111" i="5"/>
  <c r="H1112" i="5"/>
  <c r="J1112" i="5" s="1"/>
  <c r="O1110" i="5" l="1"/>
  <c r="P1110" i="5" s="1"/>
  <c r="L1111" i="5"/>
  <c r="M1111" i="5" s="1"/>
  <c r="K1112" i="5" s="1"/>
  <c r="H1113" i="5"/>
  <c r="J1113" i="5" s="1"/>
  <c r="I1112" i="5"/>
  <c r="F1113" i="5"/>
  <c r="O1111" i="5" l="1"/>
  <c r="P1111" i="5" s="1"/>
  <c r="L1112" i="5"/>
  <c r="M1112" i="5" s="1"/>
  <c r="K1113" i="5" s="1"/>
  <c r="F1114" i="5"/>
  <c r="H1114" i="5"/>
  <c r="J1114" i="5" s="1"/>
  <c r="I1113" i="5"/>
  <c r="D1115" i="5"/>
  <c r="D1116" i="5" s="1"/>
  <c r="O1112" i="5" l="1"/>
  <c r="P1112" i="5" s="1"/>
  <c r="L1113" i="5"/>
  <c r="M1113" i="5" s="1"/>
  <c r="K1114" i="5" s="1"/>
  <c r="I1114" i="5"/>
  <c r="H1115" i="5"/>
  <c r="J1115" i="5" s="1"/>
  <c r="F1115" i="5"/>
  <c r="D1117" i="5" s="1"/>
  <c r="L1114" i="5" l="1"/>
  <c r="M1114" i="5" s="1"/>
  <c r="K1115" i="5" s="1"/>
  <c r="F1116" i="5"/>
  <c r="I1115" i="5"/>
  <c r="H1116" i="5"/>
  <c r="J1116" i="5" s="1"/>
  <c r="O1113" i="5"/>
  <c r="P1113" i="5" s="1"/>
  <c r="H1117" i="5" l="1"/>
  <c r="J1117" i="5" s="1"/>
  <c r="I1116" i="5"/>
  <c r="O1114" i="5"/>
  <c r="P1114" i="5" s="1"/>
  <c r="F1117" i="5"/>
  <c r="L1115" i="5"/>
  <c r="M1115" i="5" s="1"/>
  <c r="K1116" i="5" s="1"/>
  <c r="D1118" i="5"/>
  <c r="D1119" i="5" s="1"/>
  <c r="O1115" i="5" l="1"/>
  <c r="P1115" i="5" s="1"/>
  <c r="L1116" i="5"/>
  <c r="M1116" i="5" s="1"/>
  <c r="K1117" i="5" s="1"/>
  <c r="F1118" i="5"/>
  <c r="H1118" i="5"/>
  <c r="J1118" i="5" s="1"/>
  <c r="I1117" i="5"/>
  <c r="O1116" i="5" l="1"/>
  <c r="P1116" i="5" s="1"/>
  <c r="L1117" i="5"/>
  <c r="M1117" i="5" s="1"/>
  <c r="K1118" i="5" s="1"/>
  <c r="F1119" i="5"/>
  <c r="D1120" i="5"/>
  <c r="I1118" i="5"/>
  <c r="H1119" i="5"/>
  <c r="J1119" i="5" s="1"/>
  <c r="O1117" i="5" l="1"/>
  <c r="P1117" i="5" s="1"/>
  <c r="L1118" i="5"/>
  <c r="M1118" i="5" s="1"/>
  <c r="K1119" i="5" s="1"/>
  <c r="D1121" i="5"/>
  <c r="I1119" i="5"/>
  <c r="H1120" i="5"/>
  <c r="J1120" i="5" s="1"/>
  <c r="F1120" i="5"/>
  <c r="O1118" i="5" l="1"/>
  <c r="P1118" i="5" s="1"/>
  <c r="L1119" i="5"/>
  <c r="M1119" i="5" s="1"/>
  <c r="K1120" i="5" s="1"/>
  <c r="F1121" i="5"/>
  <c r="H1121" i="5"/>
  <c r="J1121" i="5" s="1"/>
  <c r="I1120" i="5"/>
  <c r="D1122" i="5"/>
  <c r="D1123" i="5" s="1"/>
  <c r="O1119" i="5" l="1"/>
  <c r="P1119" i="5" s="1"/>
  <c r="L1120" i="5"/>
  <c r="M1120" i="5" s="1"/>
  <c r="K1121" i="5" s="1"/>
  <c r="H1122" i="5"/>
  <c r="J1122" i="5" s="1"/>
  <c r="I1121" i="5"/>
  <c r="F1122" i="5"/>
  <c r="L1121" i="5" l="1"/>
  <c r="M1121" i="5" s="1"/>
  <c r="K1122" i="5" s="1"/>
  <c r="F1123" i="5"/>
  <c r="I1122" i="5"/>
  <c r="H1123" i="5"/>
  <c r="J1123" i="5" s="1"/>
  <c r="O1120" i="5"/>
  <c r="P1120" i="5" s="1"/>
  <c r="D1124" i="5"/>
  <c r="L1122" i="5" l="1"/>
  <c r="M1122" i="5" s="1"/>
  <c r="K1123" i="5" s="1"/>
  <c r="F1124" i="5"/>
  <c r="D1125" i="5"/>
  <c r="D1126" i="5" s="1"/>
  <c r="O1121" i="5"/>
  <c r="P1121" i="5" s="1"/>
  <c r="I1123" i="5"/>
  <c r="H1124" i="5"/>
  <c r="J1124" i="5" s="1"/>
  <c r="O1122" i="5" l="1"/>
  <c r="P1122" i="5" s="1"/>
  <c r="L1123" i="5"/>
  <c r="M1123" i="5" s="1"/>
  <c r="K1124" i="5" s="1"/>
  <c r="H1125" i="5"/>
  <c r="J1125" i="5" s="1"/>
  <c r="I1124" i="5"/>
  <c r="F1125" i="5"/>
  <c r="D1127" i="5" s="1"/>
  <c r="O1123" i="5" l="1"/>
  <c r="P1123" i="5" s="1"/>
  <c r="L1124" i="5"/>
  <c r="M1124" i="5" s="1"/>
  <c r="K1125" i="5" s="1"/>
  <c r="F1126" i="5"/>
  <c r="H1126" i="5"/>
  <c r="J1126" i="5" s="1"/>
  <c r="I1125" i="5"/>
  <c r="O1124" i="5" l="1"/>
  <c r="P1124" i="5" s="1"/>
  <c r="L1125" i="5"/>
  <c r="M1125" i="5" s="1"/>
  <c r="K1126" i="5" s="1"/>
  <c r="F1127" i="5"/>
  <c r="I1126" i="5"/>
  <c r="H1127" i="5"/>
  <c r="J1127" i="5" s="1"/>
  <c r="D1128" i="5"/>
  <c r="D1129" i="5" s="1"/>
  <c r="O1125" i="5" l="1"/>
  <c r="P1125" i="5" s="1"/>
  <c r="L1126" i="5"/>
  <c r="M1126" i="5" s="1"/>
  <c r="K1127" i="5" s="1"/>
  <c r="F1128" i="5"/>
  <c r="D1130" i="5"/>
  <c r="I1127" i="5"/>
  <c r="H1128" i="5"/>
  <c r="J1128" i="5" s="1"/>
  <c r="O1126" i="5" l="1"/>
  <c r="P1126" i="5" s="1"/>
  <c r="L1127" i="5"/>
  <c r="M1127" i="5" s="1"/>
  <c r="K1128" i="5" s="1"/>
  <c r="H1129" i="5"/>
  <c r="J1129" i="5" s="1"/>
  <c r="I1128" i="5"/>
  <c r="F1129" i="5"/>
  <c r="D1131" i="5" s="1"/>
  <c r="O1127" i="5" l="1"/>
  <c r="P1127" i="5" s="1"/>
  <c r="L1128" i="5"/>
  <c r="M1128" i="5" s="1"/>
  <c r="K1129" i="5" s="1"/>
  <c r="F1130" i="5"/>
  <c r="D1132" i="5" s="1"/>
  <c r="H1130" i="5"/>
  <c r="J1130" i="5" s="1"/>
  <c r="I1129" i="5"/>
  <c r="O1128" i="5" l="1"/>
  <c r="P1128" i="5" s="1"/>
  <c r="L1129" i="5"/>
  <c r="M1129" i="5" s="1"/>
  <c r="K1130" i="5" s="1"/>
  <c r="F1131" i="5"/>
  <c r="I1130" i="5"/>
  <c r="H1131" i="5"/>
  <c r="J1131" i="5" s="1"/>
  <c r="O1129" i="5" l="1"/>
  <c r="P1129" i="5" s="1"/>
  <c r="L1130" i="5"/>
  <c r="M1130" i="5" s="1"/>
  <c r="K1131" i="5" s="1"/>
  <c r="F1132" i="5"/>
  <c r="I1131" i="5"/>
  <c r="H1132" i="5"/>
  <c r="J1132" i="5" s="1"/>
  <c r="D1133" i="5"/>
  <c r="D1134" i="5" s="1"/>
  <c r="O1130" i="5" l="1"/>
  <c r="P1130" i="5" s="1"/>
  <c r="L1131" i="5"/>
  <c r="M1131" i="5" s="1"/>
  <c r="K1132" i="5" s="1"/>
  <c r="F1133" i="5"/>
  <c r="D1135" i="5" s="1"/>
  <c r="H1133" i="5"/>
  <c r="J1133" i="5" s="1"/>
  <c r="I1132" i="5"/>
  <c r="O1131" i="5" l="1"/>
  <c r="P1131" i="5" s="1"/>
  <c r="L1132" i="5"/>
  <c r="M1132" i="5" s="1"/>
  <c r="K1133" i="5" s="1"/>
  <c r="F1134" i="5"/>
  <c r="D1136" i="5"/>
  <c r="H1134" i="5"/>
  <c r="J1134" i="5" s="1"/>
  <c r="I1133" i="5"/>
  <c r="O1132" i="5" l="1"/>
  <c r="P1132" i="5" s="1"/>
  <c r="L1133" i="5"/>
  <c r="M1133" i="5" s="1"/>
  <c r="K1134" i="5" s="1"/>
  <c r="F1135" i="5"/>
  <c r="D1137" i="5"/>
  <c r="I1134" i="5"/>
  <c r="H1135" i="5"/>
  <c r="J1135" i="5" s="1"/>
  <c r="O1133" i="5" l="1"/>
  <c r="P1133" i="5" s="1"/>
  <c r="L1134" i="5"/>
  <c r="M1134" i="5" s="1"/>
  <c r="K1135" i="5" s="1"/>
  <c r="F1136" i="5"/>
  <c r="I1135" i="5"/>
  <c r="H1136" i="5"/>
  <c r="J1136" i="5" s="1"/>
  <c r="D1138" i="5"/>
  <c r="O1134" i="5" l="1"/>
  <c r="P1134" i="5" s="1"/>
  <c r="L1135" i="5"/>
  <c r="M1135" i="5" s="1"/>
  <c r="K1136" i="5" s="1"/>
  <c r="F1137" i="5"/>
  <c r="D1139" i="5" s="1"/>
  <c r="H1137" i="5"/>
  <c r="J1137" i="5" s="1"/>
  <c r="I1136" i="5"/>
  <c r="O1135" i="5" l="1"/>
  <c r="P1135" i="5" s="1"/>
  <c r="L1136" i="5"/>
  <c r="M1136" i="5" s="1"/>
  <c r="K1137" i="5" s="1"/>
  <c r="F1138" i="5"/>
  <c r="H1138" i="5"/>
  <c r="J1138" i="5" s="1"/>
  <c r="I1137" i="5"/>
  <c r="O1136" i="5" l="1"/>
  <c r="P1136" i="5" s="1"/>
  <c r="L1137" i="5"/>
  <c r="M1137" i="5" s="1"/>
  <c r="K1138" i="5" s="1"/>
  <c r="F1139" i="5"/>
  <c r="I1138" i="5"/>
  <c r="H1139" i="5"/>
  <c r="J1139" i="5" s="1"/>
  <c r="D1140" i="5"/>
  <c r="D1141" i="5" s="1"/>
  <c r="O1137" i="5" l="1"/>
  <c r="P1137" i="5" s="1"/>
  <c r="L1138" i="5"/>
  <c r="M1138" i="5" s="1"/>
  <c r="K1139" i="5" s="1"/>
  <c r="F1140" i="5"/>
  <c r="D1142" i="5" s="1"/>
  <c r="I1139" i="5"/>
  <c r="H1140" i="5"/>
  <c r="J1140" i="5" s="1"/>
  <c r="O1138" i="5" l="1"/>
  <c r="P1138" i="5" s="1"/>
  <c r="L1139" i="5"/>
  <c r="M1139" i="5" s="1"/>
  <c r="K1140" i="5" s="1"/>
  <c r="H1141" i="5"/>
  <c r="J1141" i="5" s="1"/>
  <c r="I1140" i="5"/>
  <c r="F1141" i="5"/>
  <c r="O1139" i="5" l="1"/>
  <c r="P1139" i="5" s="1"/>
  <c r="L1140" i="5"/>
  <c r="M1140" i="5" s="1"/>
  <c r="K1141" i="5" s="1"/>
  <c r="F1142" i="5"/>
  <c r="H1142" i="5"/>
  <c r="J1142" i="5" s="1"/>
  <c r="I1141" i="5"/>
  <c r="D1143" i="5"/>
  <c r="D1144" i="5" s="1"/>
  <c r="O1140" i="5" l="1"/>
  <c r="P1140" i="5" s="1"/>
  <c r="L1141" i="5"/>
  <c r="M1141" i="5" s="1"/>
  <c r="K1142" i="5" s="1"/>
  <c r="I1142" i="5"/>
  <c r="H1143" i="5"/>
  <c r="J1143" i="5" s="1"/>
  <c r="F1143" i="5"/>
  <c r="O1141" i="5" l="1"/>
  <c r="P1141" i="5" s="1"/>
  <c r="L1142" i="5"/>
  <c r="M1142" i="5" s="1"/>
  <c r="K1143" i="5" s="1"/>
  <c r="F1144" i="5"/>
  <c r="D1145" i="5"/>
  <c r="D1146" i="5" s="1"/>
  <c r="I1143" i="5"/>
  <c r="H1144" i="5"/>
  <c r="J1144" i="5" s="1"/>
  <c r="O1142" i="5" l="1"/>
  <c r="P1142" i="5" s="1"/>
  <c r="L1143" i="5"/>
  <c r="M1143" i="5" s="1"/>
  <c r="K1144" i="5" s="1"/>
  <c r="H1145" i="5"/>
  <c r="J1145" i="5" s="1"/>
  <c r="I1144" i="5"/>
  <c r="F1145" i="5"/>
  <c r="O1143" i="5" l="1"/>
  <c r="P1143" i="5" s="1"/>
  <c r="L1144" i="5"/>
  <c r="M1144" i="5" s="1"/>
  <c r="K1145" i="5" s="1"/>
  <c r="F1146" i="5"/>
  <c r="H1146" i="5"/>
  <c r="J1146" i="5" s="1"/>
  <c r="I1145" i="5"/>
  <c r="D1147" i="5"/>
  <c r="D1148" i="5" s="1"/>
  <c r="O1144" i="5" l="1"/>
  <c r="P1144" i="5" s="1"/>
  <c r="L1145" i="5"/>
  <c r="M1145" i="5" s="1"/>
  <c r="K1146" i="5" s="1"/>
  <c r="F1147" i="5"/>
  <c r="D1149" i="5" s="1"/>
  <c r="I1146" i="5"/>
  <c r="H1147" i="5"/>
  <c r="J1147" i="5" s="1"/>
  <c r="O1145" i="5" l="1"/>
  <c r="P1145" i="5" s="1"/>
  <c r="L1146" i="5"/>
  <c r="M1146" i="5" s="1"/>
  <c r="K1147" i="5" s="1"/>
  <c r="F1148" i="5"/>
  <c r="D1150" i="5" s="1"/>
  <c r="I1147" i="5"/>
  <c r="H1148" i="5"/>
  <c r="J1148" i="5" s="1"/>
  <c r="O1146" i="5" l="1"/>
  <c r="P1146" i="5" s="1"/>
  <c r="L1147" i="5"/>
  <c r="M1147" i="5" s="1"/>
  <c r="K1148" i="5" s="1"/>
  <c r="F1149" i="5"/>
  <c r="D1151" i="5" s="1"/>
  <c r="H1149" i="5"/>
  <c r="J1149" i="5" s="1"/>
  <c r="I1148" i="5"/>
  <c r="O1147" i="5" l="1"/>
  <c r="P1147" i="5" s="1"/>
  <c r="L1148" i="5"/>
  <c r="M1148" i="5" s="1"/>
  <c r="K1149" i="5" s="1"/>
  <c r="F1150" i="5"/>
  <c r="D1152" i="5" s="1"/>
  <c r="H1150" i="5"/>
  <c r="J1150" i="5" s="1"/>
  <c r="I1149" i="5"/>
  <c r="O1148" i="5" l="1"/>
  <c r="P1148" i="5" s="1"/>
  <c r="L1149" i="5"/>
  <c r="M1149" i="5" s="1"/>
  <c r="K1150" i="5" s="1"/>
  <c r="F1151" i="5"/>
  <c r="I1150" i="5"/>
  <c r="H1151" i="5"/>
  <c r="J1151" i="5" s="1"/>
  <c r="O1149" i="5" l="1"/>
  <c r="P1149" i="5" s="1"/>
  <c r="L1150" i="5"/>
  <c r="M1150" i="5" s="1"/>
  <c r="K1151" i="5" s="1"/>
  <c r="F1152" i="5"/>
  <c r="I1151" i="5"/>
  <c r="H1152" i="5"/>
  <c r="J1152" i="5" s="1"/>
  <c r="D1153" i="5"/>
  <c r="D1154" i="5" s="1"/>
  <c r="O1150" i="5" l="1"/>
  <c r="P1150" i="5" s="1"/>
  <c r="L1151" i="5"/>
  <c r="M1151" i="5" s="1"/>
  <c r="K1152" i="5" s="1"/>
  <c r="F1153" i="5"/>
  <c r="H1153" i="5"/>
  <c r="J1153" i="5" s="1"/>
  <c r="I1152" i="5"/>
  <c r="O1151" i="5" l="1"/>
  <c r="P1151" i="5" s="1"/>
  <c r="L1152" i="5"/>
  <c r="M1152" i="5" s="1"/>
  <c r="K1153" i="5" s="1"/>
  <c r="F1154" i="5"/>
  <c r="H1154" i="5"/>
  <c r="J1154" i="5" s="1"/>
  <c r="I1153" i="5"/>
  <c r="D1155" i="5"/>
  <c r="D1156" i="5" s="1"/>
  <c r="O1152" i="5" l="1"/>
  <c r="P1152" i="5" s="1"/>
  <c r="L1153" i="5"/>
  <c r="M1153" i="5" s="1"/>
  <c r="K1154" i="5" s="1"/>
  <c r="F1155" i="5"/>
  <c r="I1154" i="5"/>
  <c r="H1155" i="5"/>
  <c r="J1155" i="5" s="1"/>
  <c r="O1153" i="5" l="1"/>
  <c r="P1153" i="5" s="1"/>
  <c r="L1154" i="5"/>
  <c r="M1154" i="5" s="1"/>
  <c r="K1155" i="5" s="1"/>
  <c r="F1156" i="5"/>
  <c r="I1155" i="5"/>
  <c r="H1156" i="5"/>
  <c r="J1156" i="5" s="1"/>
  <c r="D1157" i="5"/>
  <c r="D1158" i="5" s="1"/>
  <c r="O1154" i="5" l="1"/>
  <c r="P1154" i="5" s="1"/>
  <c r="L1155" i="5"/>
  <c r="M1155" i="5" s="1"/>
  <c r="K1156" i="5" s="1"/>
  <c r="H1157" i="5"/>
  <c r="J1157" i="5" s="1"/>
  <c r="I1156" i="5"/>
  <c r="F1157" i="5"/>
  <c r="D1159" i="5" s="1"/>
  <c r="O1155" i="5" l="1"/>
  <c r="P1155" i="5" s="1"/>
  <c r="L1156" i="5"/>
  <c r="M1156" i="5" s="1"/>
  <c r="K1157" i="5" s="1"/>
  <c r="F1158" i="5"/>
  <c r="H1158" i="5"/>
  <c r="J1158" i="5" s="1"/>
  <c r="I1157" i="5"/>
  <c r="O1156" i="5" l="1"/>
  <c r="P1156" i="5" s="1"/>
  <c r="L1157" i="5"/>
  <c r="M1157" i="5" s="1"/>
  <c r="K1158" i="5" s="1"/>
  <c r="F1159" i="5"/>
  <c r="I1158" i="5"/>
  <c r="H1159" i="5"/>
  <c r="J1159" i="5" s="1"/>
  <c r="D1160" i="5"/>
  <c r="D1161" i="5" s="1"/>
  <c r="O1157" i="5" l="1"/>
  <c r="P1157" i="5" s="1"/>
  <c r="L1158" i="5"/>
  <c r="M1158" i="5" s="1"/>
  <c r="K1159" i="5" s="1"/>
  <c r="F1160" i="5"/>
  <c r="D1162" i="5" s="1"/>
  <c r="I1159" i="5"/>
  <c r="H1160" i="5"/>
  <c r="J1160" i="5" s="1"/>
  <c r="O1158" i="5" l="1"/>
  <c r="P1158" i="5" s="1"/>
  <c r="L1159" i="5"/>
  <c r="M1159" i="5" s="1"/>
  <c r="K1160" i="5" s="1"/>
  <c r="H1161" i="5"/>
  <c r="J1161" i="5" s="1"/>
  <c r="I1160" i="5"/>
  <c r="F1161" i="5"/>
  <c r="D1163" i="5" s="1"/>
  <c r="O1159" i="5" l="1"/>
  <c r="P1159" i="5" s="1"/>
  <c r="L1160" i="5"/>
  <c r="M1160" i="5" s="1"/>
  <c r="K1161" i="5" s="1"/>
  <c r="F1162" i="5"/>
  <c r="D1164" i="5" s="1"/>
  <c r="H1162" i="5"/>
  <c r="J1162" i="5" s="1"/>
  <c r="I1161" i="5"/>
  <c r="O1160" i="5" l="1"/>
  <c r="P1160" i="5" s="1"/>
  <c r="L1161" i="5"/>
  <c r="M1161" i="5" s="1"/>
  <c r="K1162" i="5" s="1"/>
  <c r="F1163" i="5"/>
  <c r="D1165" i="5"/>
  <c r="I1162" i="5"/>
  <c r="H1163" i="5"/>
  <c r="J1163" i="5" s="1"/>
  <c r="O1161" i="5" l="1"/>
  <c r="P1161" i="5" s="1"/>
  <c r="L1162" i="5"/>
  <c r="M1162" i="5" s="1"/>
  <c r="K1163" i="5" s="1"/>
  <c r="F1164" i="5"/>
  <c r="D1166" i="5" s="1"/>
  <c r="I1163" i="5"/>
  <c r="H1164" i="5"/>
  <c r="J1164" i="5" s="1"/>
  <c r="O1162" i="5" l="1"/>
  <c r="P1162" i="5" s="1"/>
  <c r="L1163" i="5"/>
  <c r="M1163" i="5" s="1"/>
  <c r="K1164" i="5" s="1"/>
  <c r="F1165" i="5"/>
  <c r="H1165" i="5"/>
  <c r="J1165" i="5" s="1"/>
  <c r="I1164" i="5"/>
  <c r="O1163" i="5" l="1"/>
  <c r="P1163" i="5" s="1"/>
  <c r="L1164" i="5"/>
  <c r="M1164" i="5" s="1"/>
  <c r="K1165" i="5" s="1"/>
  <c r="F1166" i="5"/>
  <c r="H1166" i="5"/>
  <c r="J1166" i="5" s="1"/>
  <c r="I1165" i="5"/>
  <c r="D1167" i="5"/>
  <c r="D1168" i="5" s="1"/>
  <c r="O1164" i="5" l="1"/>
  <c r="P1164" i="5" s="1"/>
  <c r="L1165" i="5"/>
  <c r="M1165" i="5" s="1"/>
  <c r="K1166" i="5" s="1"/>
  <c r="F1167" i="5"/>
  <c r="D1169" i="5" s="1"/>
  <c r="I1166" i="5"/>
  <c r="H1167" i="5"/>
  <c r="J1167" i="5" s="1"/>
  <c r="O1165" i="5" l="1"/>
  <c r="P1165" i="5" s="1"/>
  <c r="L1166" i="5"/>
  <c r="M1166" i="5" s="1"/>
  <c r="K1167" i="5" s="1"/>
  <c r="F1168" i="5"/>
  <c r="I1167" i="5"/>
  <c r="H1168" i="5"/>
  <c r="J1168" i="5" s="1"/>
  <c r="O1166" i="5" l="1"/>
  <c r="P1166" i="5" s="1"/>
  <c r="L1167" i="5"/>
  <c r="M1167" i="5" s="1"/>
  <c r="K1168" i="5" s="1"/>
  <c r="F1169" i="5"/>
  <c r="H1169" i="5"/>
  <c r="J1169" i="5" s="1"/>
  <c r="I1168" i="5"/>
  <c r="D1170" i="5"/>
  <c r="D1171" i="5" s="1"/>
  <c r="O1167" i="5" l="1"/>
  <c r="P1167" i="5" s="1"/>
  <c r="L1168" i="5"/>
  <c r="M1168" i="5" s="1"/>
  <c r="K1169" i="5" s="1"/>
  <c r="H1170" i="5"/>
  <c r="J1170" i="5" s="1"/>
  <c r="I1169" i="5"/>
  <c r="F1170" i="5"/>
  <c r="O1168" i="5" l="1"/>
  <c r="P1168" i="5" s="1"/>
  <c r="L1169" i="5"/>
  <c r="M1169" i="5" s="1"/>
  <c r="K1170" i="5" s="1"/>
  <c r="I1170" i="5"/>
  <c r="H1171" i="5"/>
  <c r="J1171" i="5" s="1"/>
  <c r="F1171" i="5"/>
  <c r="D1172" i="5"/>
  <c r="D1173" i="5" s="1"/>
  <c r="O1169" i="5" l="1"/>
  <c r="P1169" i="5" s="1"/>
  <c r="L1170" i="5"/>
  <c r="M1170" i="5" s="1"/>
  <c r="K1171" i="5" s="1"/>
  <c r="F1172" i="5"/>
  <c r="D1174" i="5" s="1"/>
  <c r="I1171" i="5"/>
  <c r="H1172" i="5"/>
  <c r="J1172" i="5" s="1"/>
  <c r="O1170" i="5" l="1"/>
  <c r="P1170" i="5" s="1"/>
  <c r="L1171" i="5"/>
  <c r="M1171" i="5" s="1"/>
  <c r="K1172" i="5" s="1"/>
  <c r="H1173" i="5"/>
  <c r="J1173" i="5" s="1"/>
  <c r="I1172" i="5"/>
  <c r="F1173" i="5"/>
  <c r="O1171" i="5" l="1"/>
  <c r="P1171" i="5" s="1"/>
  <c r="L1172" i="5"/>
  <c r="M1172" i="5" s="1"/>
  <c r="K1173" i="5" s="1"/>
  <c r="F1174" i="5"/>
  <c r="H1174" i="5"/>
  <c r="J1174" i="5" s="1"/>
  <c r="I1173" i="5"/>
  <c r="D1175" i="5"/>
  <c r="D1176" i="5" s="1"/>
  <c r="O1172" i="5" l="1"/>
  <c r="P1172" i="5" s="1"/>
  <c r="L1173" i="5"/>
  <c r="M1173" i="5" s="1"/>
  <c r="K1174" i="5" s="1"/>
  <c r="I1174" i="5"/>
  <c r="H1175" i="5"/>
  <c r="J1175" i="5" s="1"/>
  <c r="F1175" i="5"/>
  <c r="O1173" i="5" l="1"/>
  <c r="P1173" i="5" s="1"/>
  <c r="L1174" i="5"/>
  <c r="M1174" i="5" s="1"/>
  <c r="K1175" i="5" s="1"/>
  <c r="I1175" i="5"/>
  <c r="H1176" i="5"/>
  <c r="J1176" i="5" s="1"/>
  <c r="F1176" i="5"/>
  <c r="D1177" i="5"/>
  <c r="D1178" i="5" s="1"/>
  <c r="O1174" i="5" l="1"/>
  <c r="P1174" i="5" s="1"/>
  <c r="L1175" i="5"/>
  <c r="M1175" i="5" s="1"/>
  <c r="K1176" i="5" s="1"/>
  <c r="F1177" i="5"/>
  <c r="D1179" i="5" s="1"/>
  <c r="H1177" i="5"/>
  <c r="J1177" i="5" s="1"/>
  <c r="I1176" i="5"/>
  <c r="O1175" i="5" l="1"/>
  <c r="P1175" i="5" s="1"/>
  <c r="L1176" i="5"/>
  <c r="M1176" i="5" s="1"/>
  <c r="K1177" i="5" s="1"/>
  <c r="F1178" i="5"/>
  <c r="H1178" i="5"/>
  <c r="J1178" i="5" s="1"/>
  <c r="I1177" i="5"/>
  <c r="O1176" i="5" l="1"/>
  <c r="P1176" i="5" s="1"/>
  <c r="L1177" i="5"/>
  <c r="M1177" i="5" s="1"/>
  <c r="K1178" i="5" s="1"/>
  <c r="F1179" i="5"/>
  <c r="D1180" i="5"/>
  <c r="D1181" i="5" s="1"/>
  <c r="I1178" i="5"/>
  <c r="H1179" i="5"/>
  <c r="J1179" i="5" s="1"/>
  <c r="O1177" i="5" l="1"/>
  <c r="P1177" i="5" s="1"/>
  <c r="L1178" i="5"/>
  <c r="M1178" i="5" s="1"/>
  <c r="K1179" i="5" s="1"/>
  <c r="F1180" i="5"/>
  <c r="D1182" i="5" s="1"/>
  <c r="I1179" i="5"/>
  <c r="H1180" i="5"/>
  <c r="J1180" i="5" s="1"/>
  <c r="O1178" i="5" l="1"/>
  <c r="P1178" i="5" s="1"/>
  <c r="L1179" i="5"/>
  <c r="M1179" i="5" s="1"/>
  <c r="K1180" i="5" s="1"/>
  <c r="F1181" i="5"/>
  <c r="H1181" i="5"/>
  <c r="J1181" i="5" s="1"/>
  <c r="I1180" i="5"/>
  <c r="O1179" i="5" l="1"/>
  <c r="P1179" i="5" s="1"/>
  <c r="L1180" i="5"/>
  <c r="M1180" i="5" s="1"/>
  <c r="K1181" i="5" s="1"/>
  <c r="F1182" i="5"/>
  <c r="H1182" i="5"/>
  <c r="J1182" i="5" s="1"/>
  <c r="I1181" i="5"/>
  <c r="D1183" i="5"/>
  <c r="D1184" i="5" s="1"/>
  <c r="O1180" i="5" l="1"/>
  <c r="P1180" i="5" s="1"/>
  <c r="L1181" i="5"/>
  <c r="M1181" i="5" s="1"/>
  <c r="K1182" i="5" s="1"/>
  <c r="I1182" i="5"/>
  <c r="H1183" i="5"/>
  <c r="J1183" i="5" s="1"/>
  <c r="F1183" i="5"/>
  <c r="O1181" i="5" l="1"/>
  <c r="P1181" i="5" s="1"/>
  <c r="L1182" i="5"/>
  <c r="M1182" i="5" s="1"/>
  <c r="K1183" i="5" s="1"/>
  <c r="I1183" i="5"/>
  <c r="H1184" i="5"/>
  <c r="J1184" i="5" s="1"/>
  <c r="F1184" i="5"/>
  <c r="D1185" i="5"/>
  <c r="D1186" i="5" s="1"/>
  <c r="O1182" i="5" l="1"/>
  <c r="P1182" i="5" s="1"/>
  <c r="L1183" i="5"/>
  <c r="M1183" i="5" s="1"/>
  <c r="K1184" i="5" s="1"/>
  <c r="F1185" i="5"/>
  <c r="D1187" i="5" s="1"/>
  <c r="H1185" i="5"/>
  <c r="J1185" i="5" s="1"/>
  <c r="I1184" i="5"/>
  <c r="O1183" i="5" l="1"/>
  <c r="P1183" i="5" s="1"/>
  <c r="L1184" i="5"/>
  <c r="M1184" i="5" s="1"/>
  <c r="K1185" i="5" s="1"/>
  <c r="F1186" i="5"/>
  <c r="H1186" i="5"/>
  <c r="J1186" i="5" s="1"/>
  <c r="I1185" i="5"/>
  <c r="O1184" i="5" l="1"/>
  <c r="P1184" i="5" s="1"/>
  <c r="L1185" i="5"/>
  <c r="M1185" i="5" s="1"/>
  <c r="K1186" i="5" s="1"/>
  <c r="F1187" i="5"/>
  <c r="D1188" i="5"/>
  <c r="D1189" i="5" s="1"/>
  <c r="I1186" i="5"/>
  <c r="H1187" i="5"/>
  <c r="J1187" i="5" s="1"/>
  <c r="O1185" i="5" l="1"/>
  <c r="P1185" i="5" s="1"/>
  <c r="L1186" i="5"/>
  <c r="M1186" i="5" s="1"/>
  <c r="K1187" i="5" s="1"/>
  <c r="F1188" i="5"/>
  <c r="D1190" i="5" s="1"/>
  <c r="I1187" i="5"/>
  <c r="H1188" i="5"/>
  <c r="J1188" i="5" s="1"/>
  <c r="O1186" i="5" l="1"/>
  <c r="P1186" i="5" s="1"/>
  <c r="L1187" i="5"/>
  <c r="M1187" i="5" s="1"/>
  <c r="K1188" i="5" s="1"/>
  <c r="F1189" i="5"/>
  <c r="H1189" i="5"/>
  <c r="J1189" i="5" s="1"/>
  <c r="I1188" i="5"/>
  <c r="O1187" i="5" l="1"/>
  <c r="P1187" i="5" s="1"/>
  <c r="L1188" i="5"/>
  <c r="M1188" i="5" s="1"/>
  <c r="K1189" i="5" s="1"/>
  <c r="F1190" i="5"/>
  <c r="H1190" i="5"/>
  <c r="J1190" i="5" s="1"/>
  <c r="I1189" i="5"/>
  <c r="D1191" i="5"/>
  <c r="D1192" i="5" s="1"/>
  <c r="O1188" i="5" l="1"/>
  <c r="P1188" i="5" s="1"/>
  <c r="L1189" i="5"/>
  <c r="M1189" i="5" s="1"/>
  <c r="K1190" i="5" s="1"/>
  <c r="I1190" i="5"/>
  <c r="H1191" i="5"/>
  <c r="J1191" i="5" s="1"/>
  <c r="F1191" i="5"/>
  <c r="O1189" i="5" l="1"/>
  <c r="P1189" i="5" s="1"/>
  <c r="L1190" i="5"/>
  <c r="M1190" i="5" s="1"/>
  <c r="K1191" i="5" s="1"/>
  <c r="F1192" i="5"/>
  <c r="D1193" i="5"/>
  <c r="D1194" i="5" s="1"/>
  <c r="I1191" i="5"/>
  <c r="H1192" i="5"/>
  <c r="J1192" i="5" s="1"/>
  <c r="O1190" i="5" l="1"/>
  <c r="P1190" i="5" s="1"/>
  <c r="L1191" i="5"/>
  <c r="M1191" i="5" s="1"/>
  <c r="K1192" i="5" s="1"/>
  <c r="H1193" i="5"/>
  <c r="J1193" i="5" s="1"/>
  <c r="I1192" i="5"/>
  <c r="F1193" i="5"/>
  <c r="O1191" i="5" l="1"/>
  <c r="P1191" i="5" s="1"/>
  <c r="L1192" i="5"/>
  <c r="M1192" i="5" s="1"/>
  <c r="K1193" i="5" s="1"/>
  <c r="F1194" i="5"/>
  <c r="H1194" i="5"/>
  <c r="J1194" i="5" s="1"/>
  <c r="I1193" i="5"/>
  <c r="D1195" i="5"/>
  <c r="D1196" i="5" s="1"/>
  <c r="O1192" i="5" l="1"/>
  <c r="P1192" i="5" s="1"/>
  <c r="L1193" i="5"/>
  <c r="M1193" i="5" s="1"/>
  <c r="K1194" i="5" s="1"/>
  <c r="I1194" i="5"/>
  <c r="H1195" i="5"/>
  <c r="J1195" i="5" s="1"/>
  <c r="F1195" i="5"/>
  <c r="D1197" i="5"/>
  <c r="O1193" i="5" l="1"/>
  <c r="P1193" i="5" s="1"/>
  <c r="L1194" i="5"/>
  <c r="M1194" i="5" s="1"/>
  <c r="K1195" i="5" s="1"/>
  <c r="F1196" i="5"/>
  <c r="D1198" i="5" s="1"/>
  <c r="I1195" i="5"/>
  <c r="H1196" i="5"/>
  <c r="J1196" i="5" s="1"/>
  <c r="O1194" i="5" l="1"/>
  <c r="P1194" i="5" s="1"/>
  <c r="L1195" i="5"/>
  <c r="M1195" i="5" s="1"/>
  <c r="K1196" i="5" s="1"/>
  <c r="F1197" i="5"/>
  <c r="H1197" i="5"/>
  <c r="J1197" i="5" s="1"/>
  <c r="I1196" i="5"/>
  <c r="O1195" i="5" l="1"/>
  <c r="P1195" i="5" s="1"/>
  <c r="L1196" i="5"/>
  <c r="M1196" i="5" s="1"/>
  <c r="K1197" i="5" s="1"/>
  <c r="F1198" i="5"/>
  <c r="D1199" i="5"/>
  <c r="D1200" i="5" s="1"/>
  <c r="H1198" i="5"/>
  <c r="J1198" i="5" s="1"/>
  <c r="I1197" i="5"/>
  <c r="O1196" i="5" l="1"/>
  <c r="P1196" i="5" s="1"/>
  <c r="L1197" i="5"/>
  <c r="M1197" i="5" s="1"/>
  <c r="K1198" i="5" s="1"/>
  <c r="F1199" i="5"/>
  <c r="I1198" i="5"/>
  <c r="H1199" i="5"/>
  <c r="J1199" i="5" s="1"/>
  <c r="O1197" i="5" l="1"/>
  <c r="P1197" i="5" s="1"/>
  <c r="L1198" i="5"/>
  <c r="M1198" i="5" s="1"/>
  <c r="K1199" i="5" s="1"/>
  <c r="F1200" i="5"/>
  <c r="I1199" i="5"/>
  <c r="H1200" i="5"/>
  <c r="J1200" i="5" s="1"/>
  <c r="D1201" i="5"/>
  <c r="D1202" i="5" s="1"/>
  <c r="O1198" i="5" l="1"/>
  <c r="P1198" i="5" s="1"/>
  <c r="L1199" i="5"/>
  <c r="M1199" i="5" s="1"/>
  <c r="K1200" i="5" s="1"/>
  <c r="H1201" i="5"/>
  <c r="J1201" i="5" s="1"/>
  <c r="I1200" i="5"/>
  <c r="F1201" i="5"/>
  <c r="D1203" i="5" s="1"/>
  <c r="O1199" i="5" l="1"/>
  <c r="P1199" i="5" s="1"/>
  <c r="L1200" i="5"/>
  <c r="M1200" i="5" s="1"/>
  <c r="K1201" i="5" s="1"/>
  <c r="F1202" i="5"/>
  <c r="H1202" i="5"/>
  <c r="J1202" i="5" s="1"/>
  <c r="I1201" i="5"/>
  <c r="O1200" i="5" l="1"/>
  <c r="P1200" i="5" s="1"/>
  <c r="L1201" i="5"/>
  <c r="M1201" i="5" s="1"/>
  <c r="K1202" i="5" s="1"/>
  <c r="F1203" i="5"/>
  <c r="I1202" i="5"/>
  <c r="H1203" i="5"/>
  <c r="J1203" i="5" s="1"/>
  <c r="D1204" i="5"/>
  <c r="D1205" i="5" s="1"/>
  <c r="O1201" i="5" l="1"/>
  <c r="P1201" i="5" s="1"/>
  <c r="L1202" i="5"/>
  <c r="M1202" i="5" s="1"/>
  <c r="K1203" i="5" s="1"/>
  <c r="I1203" i="5"/>
  <c r="H1204" i="5"/>
  <c r="J1204" i="5" s="1"/>
  <c r="F1204" i="5"/>
  <c r="D1206" i="5" s="1"/>
  <c r="O1202" i="5" l="1"/>
  <c r="P1202" i="5" s="1"/>
  <c r="L1203" i="5"/>
  <c r="M1203" i="5" s="1"/>
  <c r="K1204" i="5" s="1"/>
  <c r="F1205" i="5"/>
  <c r="D1207" i="5" s="1"/>
  <c r="I1204" i="5"/>
  <c r="H1205" i="5"/>
  <c r="J1205" i="5" s="1"/>
  <c r="O1203" i="5" l="1"/>
  <c r="P1203" i="5" s="1"/>
  <c r="L1204" i="5"/>
  <c r="M1204" i="5" s="1"/>
  <c r="K1205" i="5" s="1"/>
  <c r="F1206" i="5"/>
  <c r="H1206" i="5"/>
  <c r="J1206" i="5" s="1"/>
  <c r="I1205" i="5"/>
  <c r="O1204" i="5" l="1"/>
  <c r="P1204" i="5" s="1"/>
  <c r="L1205" i="5"/>
  <c r="M1205" i="5" s="1"/>
  <c r="K1206" i="5" s="1"/>
  <c r="F1207" i="5"/>
  <c r="D1208" i="5"/>
  <c r="D1209" i="5" s="1"/>
  <c r="H1207" i="5"/>
  <c r="J1207" i="5" s="1"/>
  <c r="I1206" i="5"/>
  <c r="O1205" i="5" l="1"/>
  <c r="P1205" i="5" s="1"/>
  <c r="L1206" i="5"/>
  <c r="M1206" i="5" s="1"/>
  <c r="K1207" i="5" s="1"/>
  <c r="F1208" i="5"/>
  <c r="I1207" i="5"/>
  <c r="H1208" i="5"/>
  <c r="J1208" i="5" s="1"/>
  <c r="O1206" i="5" l="1"/>
  <c r="P1206" i="5" s="1"/>
  <c r="L1207" i="5"/>
  <c r="M1207" i="5" s="1"/>
  <c r="K1208" i="5" s="1"/>
  <c r="I1208" i="5"/>
  <c r="H1209" i="5"/>
  <c r="J1209" i="5" s="1"/>
  <c r="F1209" i="5"/>
  <c r="D1210" i="5"/>
  <c r="D1211" i="5" l="1"/>
  <c r="O1207" i="5"/>
  <c r="P1207" i="5" s="1"/>
  <c r="L1208" i="5"/>
  <c r="M1208" i="5" s="1"/>
  <c r="K1209" i="5" s="1"/>
  <c r="F1210" i="5"/>
  <c r="I1209" i="5"/>
  <c r="H1210" i="5"/>
  <c r="J1210" i="5" s="1"/>
  <c r="D1212" i="5"/>
  <c r="O1208" i="5" l="1"/>
  <c r="P1208" i="5" s="1"/>
  <c r="L1209" i="5"/>
  <c r="M1209" i="5" s="1"/>
  <c r="K1210" i="5" s="1"/>
  <c r="F1211" i="5"/>
  <c r="D1213" i="5" s="1"/>
  <c r="H1211" i="5"/>
  <c r="J1211" i="5" s="1"/>
  <c r="I1210" i="5"/>
  <c r="O1209" i="5" l="1"/>
  <c r="P1209" i="5" s="1"/>
  <c r="L1210" i="5"/>
  <c r="M1210" i="5" s="1"/>
  <c r="K1211" i="5" s="1"/>
  <c r="F1212" i="5"/>
  <c r="D1214" i="5" s="1"/>
  <c r="H1212" i="5"/>
  <c r="J1212" i="5" s="1"/>
  <c r="I1211" i="5"/>
  <c r="O1210" i="5" l="1"/>
  <c r="P1210" i="5" s="1"/>
  <c r="L1211" i="5"/>
  <c r="M1211" i="5" s="1"/>
  <c r="K1212" i="5" s="1"/>
  <c r="F1213" i="5"/>
  <c r="D1215" i="5" s="1"/>
  <c r="I1212" i="5"/>
  <c r="H1213" i="5"/>
  <c r="J1213" i="5" s="1"/>
  <c r="O1211" i="5" l="1"/>
  <c r="P1211" i="5" s="1"/>
  <c r="L1212" i="5"/>
  <c r="M1212" i="5" s="1"/>
  <c r="K1213" i="5" s="1"/>
  <c r="H1214" i="5"/>
  <c r="J1214" i="5" s="1"/>
  <c r="I1213" i="5"/>
  <c r="F1214" i="5"/>
  <c r="O1212" i="5" l="1"/>
  <c r="P1212" i="5" s="1"/>
  <c r="L1213" i="5"/>
  <c r="M1213" i="5" s="1"/>
  <c r="K1214" i="5" s="1"/>
  <c r="F1215" i="5"/>
  <c r="D1216" i="5"/>
  <c r="D1217" i="5" s="1"/>
  <c r="H1215" i="5"/>
  <c r="J1215" i="5" s="1"/>
  <c r="I1214" i="5"/>
  <c r="O1213" i="5" l="1"/>
  <c r="P1213" i="5" s="1"/>
  <c r="L1214" i="5"/>
  <c r="M1214" i="5" s="1"/>
  <c r="K1215" i="5" s="1"/>
  <c r="H1216" i="5"/>
  <c r="J1216" i="5" s="1"/>
  <c r="I1215" i="5"/>
  <c r="F1216" i="5"/>
  <c r="O1214" i="5" l="1"/>
  <c r="P1214" i="5" s="1"/>
  <c r="L1215" i="5"/>
  <c r="M1215" i="5" s="1"/>
  <c r="K1216" i="5" s="1"/>
  <c r="F1217" i="5"/>
  <c r="D1218" i="5"/>
  <c r="D1219" i="5" s="1"/>
  <c r="I1216" i="5"/>
  <c r="H1217" i="5"/>
  <c r="J1217" i="5" s="1"/>
  <c r="O1215" i="5" l="1"/>
  <c r="P1215" i="5" s="1"/>
  <c r="L1216" i="5"/>
  <c r="M1216" i="5" s="1"/>
  <c r="K1217" i="5" s="1"/>
  <c r="H1218" i="5"/>
  <c r="J1218" i="5" s="1"/>
  <c r="I1217" i="5"/>
  <c r="F1218" i="5"/>
  <c r="D1220" i="5" s="1"/>
  <c r="O1216" i="5" l="1"/>
  <c r="P1216" i="5" s="1"/>
  <c r="L1217" i="5"/>
  <c r="M1217" i="5" s="1"/>
  <c r="K1218" i="5" s="1"/>
  <c r="F1219" i="5"/>
  <c r="H1219" i="5"/>
  <c r="J1219" i="5" s="1"/>
  <c r="I1218" i="5"/>
  <c r="O1217" i="5" l="1"/>
  <c r="P1217" i="5" s="1"/>
  <c r="L1218" i="5"/>
  <c r="M1218" i="5" s="1"/>
  <c r="K1219" i="5" s="1"/>
  <c r="F1220" i="5"/>
  <c r="I1219" i="5"/>
  <c r="H1220" i="5"/>
  <c r="J1220" i="5" s="1"/>
  <c r="D1221" i="5"/>
  <c r="D1222" i="5" s="1"/>
  <c r="O1218" i="5" l="1"/>
  <c r="P1218" i="5" s="1"/>
  <c r="L1219" i="5"/>
  <c r="M1219" i="5" s="1"/>
  <c r="K1220" i="5" s="1"/>
  <c r="F1221" i="5"/>
  <c r="I1220" i="5"/>
  <c r="H1221" i="5"/>
  <c r="J1221" i="5" s="1"/>
  <c r="O1219" i="5" l="1"/>
  <c r="P1219" i="5" s="1"/>
  <c r="L1220" i="5"/>
  <c r="M1220" i="5" s="1"/>
  <c r="K1221" i="5" s="1"/>
  <c r="F1222" i="5"/>
  <c r="D1223" i="5"/>
  <c r="I1221" i="5"/>
  <c r="H1222" i="5"/>
  <c r="J1222" i="5" s="1"/>
  <c r="D1224" i="5" l="1"/>
  <c r="O1220" i="5"/>
  <c r="P1220" i="5" s="1"/>
  <c r="L1221" i="5"/>
  <c r="M1221" i="5" s="1"/>
  <c r="K1222" i="5" s="1"/>
  <c r="H1223" i="5"/>
  <c r="J1223" i="5" s="1"/>
  <c r="I1222" i="5"/>
  <c r="F1223" i="5"/>
  <c r="O1221" i="5" l="1"/>
  <c r="P1221" i="5" s="1"/>
  <c r="L1222" i="5"/>
  <c r="M1222" i="5" s="1"/>
  <c r="K1223" i="5" s="1"/>
  <c r="F1224" i="5"/>
  <c r="H1224" i="5"/>
  <c r="J1224" i="5" s="1"/>
  <c r="I1223" i="5"/>
  <c r="D1225" i="5"/>
  <c r="D1226" i="5" s="1"/>
  <c r="O1222" i="5" l="1"/>
  <c r="P1222" i="5" s="1"/>
  <c r="L1223" i="5"/>
  <c r="M1223" i="5" s="1"/>
  <c r="K1224" i="5" s="1"/>
  <c r="I1224" i="5"/>
  <c r="H1225" i="5"/>
  <c r="J1225" i="5" s="1"/>
  <c r="F1225" i="5"/>
  <c r="D1227" i="5" s="1"/>
  <c r="O1223" i="5" l="1"/>
  <c r="P1223" i="5" s="1"/>
  <c r="L1224" i="5"/>
  <c r="M1224" i="5" s="1"/>
  <c r="K1225" i="5" s="1"/>
  <c r="F1226" i="5"/>
  <c r="I1225" i="5"/>
  <c r="H1226" i="5"/>
  <c r="J1226" i="5" s="1"/>
  <c r="O1224" i="5" l="1"/>
  <c r="P1224" i="5" s="1"/>
  <c r="L1225" i="5"/>
  <c r="M1225" i="5" s="1"/>
  <c r="K1226" i="5" s="1"/>
  <c r="F1227" i="5"/>
  <c r="H1227" i="5"/>
  <c r="J1227" i="5" s="1"/>
  <c r="I1226" i="5"/>
  <c r="D1228" i="5"/>
  <c r="D1229" i="5" s="1"/>
  <c r="O1225" i="5" l="1"/>
  <c r="P1225" i="5" s="1"/>
  <c r="L1226" i="5"/>
  <c r="M1226" i="5" s="1"/>
  <c r="K1227" i="5" s="1"/>
  <c r="H1228" i="5"/>
  <c r="J1228" i="5" s="1"/>
  <c r="I1227" i="5"/>
  <c r="F1228" i="5"/>
  <c r="O1226" i="5" l="1"/>
  <c r="P1226" i="5" s="1"/>
  <c r="L1227" i="5"/>
  <c r="M1227" i="5" s="1"/>
  <c r="K1228" i="5" s="1"/>
  <c r="I1228" i="5"/>
  <c r="H1229" i="5"/>
  <c r="J1229" i="5" s="1"/>
  <c r="F1229" i="5"/>
  <c r="D1230" i="5"/>
  <c r="D1231" i="5" s="1"/>
  <c r="O1227" i="5" l="1"/>
  <c r="P1227" i="5" s="1"/>
  <c r="L1228" i="5"/>
  <c r="M1228" i="5" s="1"/>
  <c r="K1229" i="5" s="1"/>
  <c r="F1230" i="5"/>
  <c r="D1232" i="5" s="1"/>
  <c r="H1230" i="5"/>
  <c r="J1230" i="5" s="1"/>
  <c r="I1229" i="5"/>
  <c r="O1228" i="5" l="1"/>
  <c r="P1228" i="5" s="1"/>
  <c r="L1229" i="5"/>
  <c r="M1229" i="5" s="1"/>
  <c r="K1230" i="5" s="1"/>
  <c r="F1231" i="5"/>
  <c r="D1233" i="5" s="1"/>
  <c r="H1231" i="5"/>
  <c r="J1231" i="5" s="1"/>
  <c r="I1230" i="5"/>
  <c r="O1229" i="5" l="1"/>
  <c r="P1229" i="5" s="1"/>
  <c r="L1230" i="5"/>
  <c r="M1230" i="5" s="1"/>
  <c r="K1231" i="5" s="1"/>
  <c r="F1232" i="5"/>
  <c r="H1232" i="5"/>
  <c r="J1232" i="5" s="1"/>
  <c r="I1231" i="5"/>
  <c r="O1230" i="5" l="1"/>
  <c r="P1230" i="5" s="1"/>
  <c r="L1231" i="5"/>
  <c r="M1231" i="5" s="1"/>
  <c r="K1232" i="5" s="1"/>
  <c r="F1233" i="5"/>
  <c r="I1232" i="5"/>
  <c r="H1233" i="5"/>
  <c r="J1233" i="5" s="1"/>
  <c r="D1234" i="5"/>
  <c r="D1235" i="5" s="1"/>
  <c r="O1231" i="5" l="1"/>
  <c r="P1231" i="5" s="1"/>
  <c r="L1232" i="5"/>
  <c r="M1232" i="5" s="1"/>
  <c r="K1233" i="5" s="1"/>
  <c r="F1234" i="5"/>
  <c r="D1236" i="5" s="1"/>
  <c r="H1234" i="5"/>
  <c r="J1234" i="5" s="1"/>
  <c r="I1233" i="5"/>
  <c r="O1232" i="5" l="1"/>
  <c r="P1232" i="5" s="1"/>
  <c r="L1233" i="5"/>
  <c r="M1233" i="5" s="1"/>
  <c r="K1234" i="5" s="1"/>
  <c r="F1235" i="5"/>
  <c r="D1237" i="5"/>
  <c r="H1235" i="5"/>
  <c r="J1235" i="5" s="1"/>
  <c r="I1234" i="5"/>
  <c r="O1233" i="5" l="1"/>
  <c r="P1233" i="5" s="1"/>
  <c r="L1234" i="5"/>
  <c r="M1234" i="5" s="1"/>
  <c r="K1235" i="5" s="1"/>
  <c r="H1236" i="5"/>
  <c r="J1236" i="5" s="1"/>
  <c r="I1235" i="5"/>
  <c r="F1236" i="5"/>
  <c r="O1234" i="5" l="1"/>
  <c r="P1234" i="5" s="1"/>
  <c r="L1235" i="5"/>
  <c r="M1235" i="5" s="1"/>
  <c r="K1236" i="5" s="1"/>
  <c r="F1237" i="5"/>
  <c r="I1236" i="5"/>
  <c r="H1237" i="5"/>
  <c r="J1237" i="5" s="1"/>
  <c r="D1238" i="5"/>
  <c r="D1239" i="5" s="1"/>
  <c r="O1235" i="5" l="1"/>
  <c r="P1235" i="5" s="1"/>
  <c r="L1236" i="5"/>
  <c r="M1236" i="5" s="1"/>
  <c r="K1237" i="5" s="1"/>
  <c r="H1238" i="5"/>
  <c r="J1238" i="5" s="1"/>
  <c r="I1237" i="5"/>
  <c r="F1238" i="5"/>
  <c r="O1236" i="5" l="1"/>
  <c r="P1236" i="5" s="1"/>
  <c r="L1237" i="5"/>
  <c r="M1237" i="5" s="1"/>
  <c r="K1238" i="5" s="1"/>
  <c r="F1239" i="5"/>
  <c r="D1240" i="5"/>
  <c r="D1241" i="5" s="1"/>
  <c r="H1239" i="5"/>
  <c r="J1239" i="5" s="1"/>
  <c r="I1238" i="5"/>
  <c r="O1237" i="5" l="1"/>
  <c r="P1237" i="5" s="1"/>
  <c r="L1238" i="5"/>
  <c r="M1238" i="5" s="1"/>
  <c r="K1239" i="5" s="1"/>
  <c r="F1240" i="5"/>
  <c r="H1240" i="5"/>
  <c r="J1240" i="5" s="1"/>
  <c r="I1239" i="5"/>
  <c r="O1238" i="5" l="1"/>
  <c r="P1238" i="5" s="1"/>
  <c r="L1239" i="5"/>
  <c r="M1239" i="5" s="1"/>
  <c r="K1240" i="5" s="1"/>
  <c r="F1241" i="5"/>
  <c r="I1240" i="5"/>
  <c r="H1241" i="5"/>
  <c r="J1241" i="5" s="1"/>
  <c r="D1242" i="5"/>
  <c r="D1243" i="5" s="1"/>
  <c r="O1239" i="5" l="1"/>
  <c r="P1239" i="5" s="1"/>
  <c r="L1240" i="5"/>
  <c r="M1240" i="5" s="1"/>
  <c r="K1241" i="5" s="1"/>
  <c r="I1241" i="5"/>
  <c r="H1242" i="5"/>
  <c r="J1242" i="5" s="1"/>
  <c r="F1242" i="5"/>
  <c r="D1244" i="5" s="1"/>
  <c r="O1240" i="5" l="1"/>
  <c r="P1240" i="5" s="1"/>
  <c r="L1241" i="5"/>
  <c r="M1241" i="5" s="1"/>
  <c r="K1242" i="5" s="1"/>
  <c r="H1243" i="5"/>
  <c r="J1243" i="5" s="1"/>
  <c r="I1242" i="5"/>
  <c r="F1243" i="5"/>
  <c r="D1245" i="5" s="1"/>
  <c r="O1241" i="5" l="1"/>
  <c r="P1241" i="5" s="1"/>
  <c r="L1242" i="5"/>
  <c r="M1242" i="5" s="1"/>
  <c r="K1243" i="5" s="1"/>
  <c r="H1244" i="5"/>
  <c r="J1244" i="5" s="1"/>
  <c r="I1243" i="5"/>
  <c r="F1244" i="5"/>
  <c r="D1246" i="5" s="1"/>
  <c r="O1242" i="5" l="1"/>
  <c r="P1242" i="5" s="1"/>
  <c r="L1243" i="5"/>
  <c r="M1243" i="5" s="1"/>
  <c r="K1244" i="5" s="1"/>
  <c r="F1245" i="5"/>
  <c r="D1247" i="5" s="1"/>
  <c r="I1244" i="5"/>
  <c r="H1245" i="5"/>
  <c r="J1245" i="5" s="1"/>
  <c r="O1243" i="5" l="1"/>
  <c r="P1243" i="5" s="1"/>
  <c r="L1244" i="5"/>
  <c r="M1244" i="5" s="1"/>
  <c r="K1245" i="5" s="1"/>
  <c r="F1246" i="5"/>
  <c r="D1248" i="5" s="1"/>
  <c r="H1246" i="5"/>
  <c r="J1246" i="5" s="1"/>
  <c r="I1245" i="5"/>
  <c r="O1244" i="5" l="1"/>
  <c r="P1244" i="5" s="1"/>
  <c r="L1245" i="5"/>
  <c r="M1245" i="5" s="1"/>
  <c r="K1246" i="5" s="1"/>
  <c r="F1247" i="5"/>
  <c r="H1247" i="5"/>
  <c r="J1247" i="5" s="1"/>
  <c r="I1246" i="5"/>
  <c r="O1245" i="5" l="1"/>
  <c r="P1245" i="5" s="1"/>
  <c r="L1246" i="5"/>
  <c r="M1246" i="5" s="1"/>
  <c r="K1247" i="5" s="1"/>
  <c r="F1248" i="5"/>
  <c r="D1249" i="5"/>
  <c r="D1250" i="5" s="1"/>
  <c r="H1248" i="5"/>
  <c r="J1248" i="5" s="1"/>
  <c r="I1247" i="5"/>
  <c r="O1246" i="5" l="1"/>
  <c r="P1246" i="5" s="1"/>
  <c r="L1247" i="5"/>
  <c r="M1247" i="5" s="1"/>
  <c r="K1248" i="5" s="1"/>
  <c r="F1249" i="5"/>
  <c r="D1251" i="5" s="1"/>
  <c r="I1248" i="5"/>
  <c r="H1249" i="5"/>
  <c r="J1249" i="5" s="1"/>
  <c r="O1247" i="5" l="1"/>
  <c r="P1247" i="5" s="1"/>
  <c r="L1248" i="5"/>
  <c r="M1248" i="5" s="1"/>
  <c r="K1249" i="5" s="1"/>
  <c r="F1250" i="5"/>
  <c r="D1252" i="5"/>
  <c r="H1250" i="5"/>
  <c r="J1250" i="5" s="1"/>
  <c r="I1249" i="5"/>
  <c r="O1248" i="5" l="1"/>
  <c r="P1248" i="5" s="1"/>
  <c r="L1249" i="5"/>
  <c r="M1249" i="5" s="1"/>
  <c r="K1250" i="5" s="1"/>
  <c r="F1251" i="5"/>
  <c r="D1253" i="5" s="1"/>
  <c r="H1251" i="5"/>
  <c r="J1251" i="5" s="1"/>
  <c r="I1250" i="5"/>
  <c r="O1249" i="5" l="1"/>
  <c r="P1249" i="5" s="1"/>
  <c r="L1250" i="5"/>
  <c r="M1250" i="5" s="1"/>
  <c r="K1251" i="5" s="1"/>
  <c r="F1252" i="5"/>
  <c r="D1254" i="5"/>
  <c r="H1252" i="5"/>
  <c r="J1252" i="5" s="1"/>
  <c r="I1251" i="5"/>
  <c r="O1250" i="5" l="1"/>
  <c r="P1250" i="5" s="1"/>
  <c r="L1251" i="5"/>
  <c r="M1251" i="5" s="1"/>
  <c r="K1252" i="5" s="1"/>
  <c r="F1253" i="5"/>
  <c r="D1255" i="5" s="1"/>
  <c r="I1252" i="5"/>
  <c r="H1253" i="5"/>
  <c r="J1253" i="5" s="1"/>
  <c r="O1251" i="5" l="1"/>
  <c r="P1251" i="5" s="1"/>
  <c r="L1252" i="5"/>
  <c r="M1252" i="5" s="1"/>
  <c r="K1253" i="5" s="1"/>
  <c r="F1254" i="5"/>
  <c r="D1256" i="5"/>
  <c r="I1253" i="5"/>
  <c r="H1254" i="5"/>
  <c r="J1254" i="5" s="1"/>
  <c r="O1252" i="5" l="1"/>
  <c r="P1252" i="5" s="1"/>
  <c r="L1253" i="5"/>
  <c r="M1253" i="5" s="1"/>
  <c r="K1254" i="5" s="1"/>
  <c r="H1255" i="5"/>
  <c r="J1255" i="5" s="1"/>
  <c r="I1254" i="5"/>
  <c r="F1255" i="5"/>
  <c r="D1257" i="5" s="1"/>
  <c r="O1253" i="5" l="1"/>
  <c r="P1253" i="5" s="1"/>
  <c r="L1254" i="5"/>
  <c r="M1254" i="5" s="1"/>
  <c r="K1255" i="5" s="1"/>
  <c r="F1256" i="5"/>
  <c r="D1258" i="5"/>
  <c r="H1256" i="5"/>
  <c r="J1256" i="5" s="1"/>
  <c r="I1255" i="5"/>
  <c r="O1254" i="5" l="1"/>
  <c r="P1254" i="5" s="1"/>
  <c r="L1255" i="5"/>
  <c r="M1255" i="5" s="1"/>
  <c r="K1256" i="5" s="1"/>
  <c r="I1256" i="5"/>
  <c r="H1257" i="5"/>
  <c r="J1257" i="5" s="1"/>
  <c r="F1257" i="5"/>
  <c r="O1255" i="5" l="1"/>
  <c r="P1255" i="5" s="1"/>
  <c r="L1256" i="5"/>
  <c r="M1256" i="5" s="1"/>
  <c r="K1257" i="5" s="1"/>
  <c r="F1258" i="5"/>
  <c r="D1259" i="5"/>
  <c r="D1260" i="5" s="1"/>
  <c r="I1257" i="5"/>
  <c r="H1258" i="5"/>
  <c r="J1258" i="5" s="1"/>
  <c r="O1256" i="5" l="1"/>
  <c r="P1256" i="5" s="1"/>
  <c r="L1257" i="5"/>
  <c r="M1257" i="5" s="1"/>
  <c r="K1258" i="5" s="1"/>
  <c r="H1259" i="5"/>
  <c r="J1259" i="5" s="1"/>
  <c r="I1258" i="5"/>
  <c r="F1259" i="5"/>
  <c r="O1257" i="5" l="1"/>
  <c r="P1257" i="5" s="1"/>
  <c r="L1258" i="5"/>
  <c r="M1258" i="5" s="1"/>
  <c r="K1259" i="5" s="1"/>
  <c r="F1260" i="5"/>
  <c r="H1260" i="5"/>
  <c r="J1260" i="5" s="1"/>
  <c r="I1259" i="5"/>
  <c r="D1261" i="5"/>
  <c r="D1262" i="5" s="1"/>
  <c r="O1258" i="5" l="1"/>
  <c r="P1258" i="5" s="1"/>
  <c r="L1259" i="5"/>
  <c r="M1259" i="5" s="1"/>
  <c r="K1260" i="5" s="1"/>
  <c r="I1260" i="5"/>
  <c r="H1261" i="5"/>
  <c r="J1261" i="5" s="1"/>
  <c r="F1261" i="5"/>
  <c r="D1263" i="5" s="1"/>
  <c r="O1259" i="5" l="1"/>
  <c r="P1259" i="5" s="1"/>
  <c r="L1260" i="5"/>
  <c r="M1260" i="5" s="1"/>
  <c r="K1261" i="5" s="1"/>
  <c r="I1261" i="5"/>
  <c r="H1262" i="5"/>
  <c r="J1262" i="5" s="1"/>
  <c r="F1262" i="5"/>
  <c r="O1260" i="5" l="1"/>
  <c r="P1260" i="5" s="1"/>
  <c r="L1261" i="5"/>
  <c r="M1261" i="5" s="1"/>
  <c r="K1262" i="5" s="1"/>
  <c r="H1263" i="5"/>
  <c r="J1263" i="5" s="1"/>
  <c r="I1262" i="5"/>
  <c r="F1263" i="5"/>
  <c r="D1264" i="5"/>
  <c r="D1265" i="5" s="1"/>
  <c r="O1261" i="5" l="1"/>
  <c r="P1261" i="5" s="1"/>
  <c r="L1262" i="5"/>
  <c r="M1262" i="5" s="1"/>
  <c r="K1263" i="5" s="1"/>
  <c r="H1264" i="5"/>
  <c r="J1264" i="5" s="1"/>
  <c r="I1263" i="5"/>
  <c r="F1264" i="5"/>
  <c r="O1262" i="5" l="1"/>
  <c r="P1262" i="5" s="1"/>
  <c r="L1263" i="5"/>
  <c r="M1263" i="5" s="1"/>
  <c r="K1264" i="5" s="1"/>
  <c r="F1265" i="5"/>
  <c r="D1266" i="5"/>
  <c r="D1267" i="5" s="1"/>
  <c r="I1264" i="5"/>
  <c r="H1265" i="5"/>
  <c r="J1265" i="5" s="1"/>
  <c r="O1263" i="5" l="1"/>
  <c r="P1263" i="5" s="1"/>
  <c r="L1264" i="5"/>
  <c r="M1264" i="5" s="1"/>
  <c r="K1265" i="5" s="1"/>
  <c r="F1266" i="5"/>
  <c r="D1268" i="5" s="1"/>
  <c r="I1265" i="5"/>
  <c r="H1266" i="5"/>
  <c r="J1266" i="5" s="1"/>
  <c r="O1264" i="5" l="1"/>
  <c r="P1264" i="5" s="1"/>
  <c r="L1265" i="5"/>
  <c r="M1265" i="5" s="1"/>
  <c r="K1266" i="5" s="1"/>
  <c r="H1267" i="5"/>
  <c r="J1267" i="5" s="1"/>
  <c r="I1266" i="5"/>
  <c r="F1267" i="5"/>
  <c r="O1265" i="5" l="1"/>
  <c r="P1265" i="5" s="1"/>
  <c r="L1266" i="5"/>
  <c r="M1266" i="5" s="1"/>
  <c r="K1267" i="5" s="1"/>
  <c r="F1268" i="5"/>
  <c r="D1269" i="5"/>
  <c r="D1270" i="5" s="1"/>
  <c r="H1268" i="5"/>
  <c r="J1268" i="5" s="1"/>
  <c r="I1267" i="5"/>
  <c r="O1266" i="5" l="1"/>
  <c r="P1266" i="5" s="1"/>
  <c r="L1267" i="5"/>
  <c r="M1267" i="5" s="1"/>
  <c r="K1268" i="5" s="1"/>
  <c r="F1269" i="5"/>
  <c r="D1271" i="5"/>
  <c r="I1268" i="5"/>
  <c r="H1269" i="5"/>
  <c r="J1269" i="5" s="1"/>
  <c r="O1267" i="5" l="1"/>
  <c r="P1267" i="5" s="1"/>
  <c r="L1268" i="5"/>
  <c r="M1268" i="5" s="1"/>
  <c r="K1269" i="5" s="1"/>
  <c r="F1270" i="5"/>
  <c r="I1269" i="5"/>
  <c r="H1270" i="5"/>
  <c r="J1270" i="5" s="1"/>
  <c r="D1272" i="5"/>
  <c r="O1268" i="5" l="1"/>
  <c r="P1268" i="5" s="1"/>
  <c r="L1269" i="5"/>
  <c r="M1269" i="5" s="1"/>
  <c r="K1270" i="5" s="1"/>
  <c r="F1271" i="5"/>
  <c r="D1273" i="5" s="1"/>
  <c r="H1271" i="5"/>
  <c r="J1271" i="5" s="1"/>
  <c r="I1270" i="5"/>
  <c r="O1269" i="5" l="1"/>
  <c r="P1269" i="5" s="1"/>
  <c r="L1270" i="5"/>
  <c r="M1270" i="5" s="1"/>
  <c r="K1271" i="5" s="1"/>
  <c r="F1272" i="5"/>
  <c r="D1274" i="5" s="1"/>
  <c r="H1272" i="5"/>
  <c r="J1272" i="5" s="1"/>
  <c r="I1271" i="5"/>
  <c r="O1270" i="5" l="1"/>
  <c r="P1270" i="5" s="1"/>
  <c r="L1271" i="5"/>
  <c r="M1271" i="5" s="1"/>
  <c r="K1272" i="5" s="1"/>
  <c r="F1273" i="5"/>
  <c r="I1272" i="5"/>
  <c r="H1273" i="5"/>
  <c r="J1273" i="5" s="1"/>
  <c r="O1271" i="5" l="1"/>
  <c r="P1271" i="5" s="1"/>
  <c r="L1272" i="5"/>
  <c r="M1272" i="5" s="1"/>
  <c r="K1273" i="5" s="1"/>
  <c r="I1273" i="5"/>
  <c r="H1274" i="5"/>
  <c r="J1274" i="5" s="1"/>
  <c r="F1274" i="5"/>
  <c r="D1275" i="5"/>
  <c r="D1276" i="5" s="1"/>
  <c r="O1272" i="5" l="1"/>
  <c r="P1272" i="5" s="1"/>
  <c r="L1273" i="5"/>
  <c r="M1273" i="5" s="1"/>
  <c r="K1274" i="5" s="1"/>
  <c r="F1275" i="5"/>
  <c r="D1277" i="5" s="1"/>
  <c r="H1275" i="5"/>
  <c r="J1275" i="5" s="1"/>
  <c r="I1274" i="5"/>
  <c r="O1273" i="5" l="1"/>
  <c r="P1273" i="5" s="1"/>
  <c r="L1274" i="5"/>
  <c r="M1274" i="5" s="1"/>
  <c r="K1275" i="5" s="1"/>
  <c r="F1276" i="5"/>
  <c r="H1276" i="5"/>
  <c r="J1276" i="5" s="1"/>
  <c r="I1275" i="5"/>
  <c r="O1274" i="5" l="1"/>
  <c r="P1274" i="5" s="1"/>
  <c r="L1275" i="5"/>
  <c r="M1275" i="5" s="1"/>
  <c r="K1276" i="5" s="1"/>
  <c r="F1277" i="5"/>
  <c r="I1276" i="5"/>
  <c r="H1277" i="5"/>
  <c r="J1277" i="5" s="1"/>
  <c r="D1278" i="5"/>
  <c r="D1279" i="5" s="1"/>
  <c r="O1275" i="5" l="1"/>
  <c r="P1275" i="5" s="1"/>
  <c r="L1276" i="5"/>
  <c r="M1276" i="5" s="1"/>
  <c r="K1277" i="5" s="1"/>
  <c r="F1278" i="5"/>
  <c r="D1280" i="5"/>
  <c r="I1277" i="5"/>
  <c r="H1278" i="5"/>
  <c r="J1278" i="5" s="1"/>
  <c r="O1276" i="5" l="1"/>
  <c r="P1276" i="5" s="1"/>
  <c r="L1277" i="5"/>
  <c r="M1277" i="5" s="1"/>
  <c r="K1278" i="5" s="1"/>
  <c r="H1279" i="5"/>
  <c r="J1279" i="5" s="1"/>
  <c r="I1278" i="5"/>
  <c r="F1279" i="5"/>
  <c r="D1281" i="5" s="1"/>
  <c r="O1277" i="5" l="1"/>
  <c r="P1277" i="5" s="1"/>
  <c r="L1278" i="5"/>
  <c r="M1278" i="5" s="1"/>
  <c r="K1279" i="5" s="1"/>
  <c r="F1280" i="5"/>
  <c r="D1282" i="5" s="1"/>
  <c r="H1280" i="5"/>
  <c r="J1280" i="5" s="1"/>
  <c r="I1279" i="5"/>
  <c r="O1278" i="5" l="1"/>
  <c r="P1278" i="5" s="1"/>
  <c r="L1279" i="5"/>
  <c r="M1279" i="5" s="1"/>
  <c r="K1280" i="5" s="1"/>
  <c r="I1280" i="5"/>
  <c r="H1281" i="5"/>
  <c r="J1281" i="5" s="1"/>
  <c r="F1281" i="5"/>
  <c r="D1283" i="5"/>
  <c r="O1279" i="5" l="1"/>
  <c r="P1279" i="5" s="1"/>
  <c r="L1280" i="5"/>
  <c r="M1280" i="5" s="1"/>
  <c r="K1281" i="5" s="1"/>
  <c r="F1282" i="5"/>
  <c r="D1284" i="5" s="1"/>
  <c r="I1281" i="5"/>
  <c r="H1282" i="5"/>
  <c r="J1282" i="5" s="1"/>
  <c r="O1280" i="5" l="1"/>
  <c r="P1280" i="5" s="1"/>
  <c r="L1281" i="5"/>
  <c r="M1281" i="5" s="1"/>
  <c r="K1282" i="5" s="1"/>
  <c r="H1283" i="5"/>
  <c r="J1283" i="5" s="1"/>
  <c r="I1282" i="5"/>
  <c r="F1283" i="5"/>
  <c r="D1285" i="5" s="1"/>
  <c r="O1281" i="5" l="1"/>
  <c r="P1281" i="5" s="1"/>
  <c r="L1282" i="5"/>
  <c r="M1282" i="5" s="1"/>
  <c r="K1283" i="5" s="1"/>
  <c r="F1284" i="5"/>
  <c r="D1286" i="5" s="1"/>
  <c r="H1284" i="5"/>
  <c r="J1284" i="5" s="1"/>
  <c r="I1283" i="5"/>
  <c r="O1282" i="5" l="1"/>
  <c r="P1282" i="5" s="1"/>
  <c r="L1283" i="5"/>
  <c r="M1283" i="5" s="1"/>
  <c r="K1284" i="5" s="1"/>
  <c r="F1285" i="5"/>
  <c r="I1284" i="5"/>
  <c r="H1285" i="5"/>
  <c r="J1285" i="5" s="1"/>
  <c r="O1283" i="5" l="1"/>
  <c r="P1283" i="5" s="1"/>
  <c r="L1284" i="5"/>
  <c r="M1284" i="5" s="1"/>
  <c r="K1285" i="5" s="1"/>
  <c r="I1285" i="5"/>
  <c r="H1286" i="5"/>
  <c r="J1286" i="5" s="1"/>
  <c r="F1286" i="5"/>
  <c r="D1287" i="5"/>
  <c r="D1288" i="5" s="1"/>
  <c r="O1284" i="5" l="1"/>
  <c r="P1284" i="5" s="1"/>
  <c r="L1285" i="5"/>
  <c r="M1285" i="5" s="1"/>
  <c r="K1286" i="5" s="1"/>
  <c r="F1287" i="5"/>
  <c r="H1287" i="5"/>
  <c r="J1287" i="5" s="1"/>
  <c r="I1286" i="5"/>
  <c r="O1285" i="5" l="1"/>
  <c r="P1285" i="5" s="1"/>
  <c r="L1286" i="5"/>
  <c r="M1286" i="5" s="1"/>
  <c r="K1287" i="5" s="1"/>
  <c r="F1288" i="5"/>
  <c r="H1288" i="5"/>
  <c r="J1288" i="5" s="1"/>
  <c r="I1287" i="5"/>
  <c r="D1289" i="5"/>
  <c r="D1290" i="5" s="1"/>
  <c r="O1286" i="5" l="1"/>
  <c r="P1286" i="5" s="1"/>
  <c r="L1287" i="5"/>
  <c r="M1287" i="5" s="1"/>
  <c r="K1288" i="5" s="1"/>
  <c r="I1288" i="5"/>
  <c r="H1289" i="5"/>
  <c r="J1289" i="5" s="1"/>
  <c r="F1289" i="5"/>
  <c r="D1291" i="5" s="1"/>
  <c r="O1287" i="5" l="1"/>
  <c r="P1287" i="5" s="1"/>
  <c r="L1288" i="5"/>
  <c r="M1288" i="5" s="1"/>
  <c r="K1289" i="5" s="1"/>
  <c r="F1290" i="5"/>
  <c r="D1292" i="5" s="1"/>
  <c r="I1289" i="5"/>
  <c r="H1290" i="5"/>
  <c r="J1290" i="5" s="1"/>
  <c r="O1288" i="5" l="1"/>
  <c r="P1288" i="5" s="1"/>
  <c r="L1289" i="5"/>
  <c r="M1289" i="5" s="1"/>
  <c r="K1290" i="5" s="1"/>
  <c r="F1291" i="5"/>
  <c r="D1293" i="5" s="1"/>
  <c r="H1291" i="5"/>
  <c r="J1291" i="5" s="1"/>
  <c r="I1290" i="5"/>
  <c r="O1289" i="5" l="1"/>
  <c r="P1289" i="5" s="1"/>
  <c r="L1290" i="5"/>
  <c r="M1290" i="5" s="1"/>
  <c r="K1291" i="5" s="1"/>
  <c r="F1292" i="5"/>
  <c r="H1292" i="5"/>
  <c r="J1292" i="5" s="1"/>
  <c r="I1291" i="5"/>
  <c r="O1290" i="5" l="1"/>
  <c r="P1290" i="5" s="1"/>
  <c r="L1291" i="5"/>
  <c r="M1291" i="5" s="1"/>
  <c r="K1292" i="5" s="1"/>
  <c r="F1293" i="5"/>
  <c r="I1292" i="5"/>
  <c r="H1293" i="5"/>
  <c r="J1293" i="5" s="1"/>
  <c r="D1294" i="5"/>
  <c r="D1295" i="5" s="1"/>
  <c r="O1291" i="5" l="1"/>
  <c r="P1291" i="5" s="1"/>
  <c r="L1292" i="5"/>
  <c r="M1292" i="5" s="1"/>
  <c r="K1293" i="5" s="1"/>
  <c r="F1294" i="5"/>
  <c r="D1296" i="5" s="1"/>
  <c r="I1293" i="5"/>
  <c r="H1294" i="5"/>
  <c r="J1294" i="5" s="1"/>
  <c r="O1292" i="5" l="1"/>
  <c r="P1292" i="5" s="1"/>
  <c r="L1293" i="5"/>
  <c r="M1293" i="5" s="1"/>
  <c r="K1294" i="5" s="1"/>
  <c r="H1295" i="5"/>
  <c r="J1295" i="5" s="1"/>
  <c r="I1294" i="5"/>
  <c r="F1295" i="5"/>
  <c r="D1297" i="5" s="1"/>
  <c r="O1293" i="5" l="1"/>
  <c r="P1293" i="5" s="1"/>
  <c r="L1294" i="5"/>
  <c r="M1294" i="5" s="1"/>
  <c r="K1295" i="5" s="1"/>
  <c r="F1296" i="5"/>
  <c r="D1298" i="5" s="1"/>
  <c r="H1296" i="5"/>
  <c r="J1296" i="5" s="1"/>
  <c r="I1295" i="5"/>
  <c r="O1294" i="5" l="1"/>
  <c r="P1294" i="5" s="1"/>
  <c r="L1295" i="5"/>
  <c r="M1295" i="5" s="1"/>
  <c r="K1296" i="5" s="1"/>
  <c r="I1296" i="5"/>
  <c r="H1297" i="5"/>
  <c r="J1297" i="5" s="1"/>
  <c r="F1297" i="5"/>
  <c r="O1295" i="5" l="1"/>
  <c r="P1295" i="5" s="1"/>
  <c r="L1296" i="5"/>
  <c r="M1296" i="5" s="1"/>
  <c r="K1297" i="5" s="1"/>
  <c r="F1298" i="5"/>
  <c r="I1297" i="5"/>
  <c r="H1298" i="5"/>
  <c r="J1298" i="5" s="1"/>
  <c r="D1299" i="5"/>
  <c r="D1300" i="5" s="1"/>
  <c r="O1296" i="5" l="1"/>
  <c r="P1296" i="5" s="1"/>
  <c r="L1297" i="5"/>
  <c r="M1297" i="5" s="1"/>
  <c r="K1298" i="5" s="1"/>
  <c r="H1299" i="5"/>
  <c r="J1299" i="5" s="1"/>
  <c r="I1298" i="5"/>
  <c r="F1299" i="5"/>
  <c r="O1297" i="5" l="1"/>
  <c r="P1297" i="5" s="1"/>
  <c r="L1298" i="5"/>
  <c r="M1298" i="5" s="1"/>
  <c r="K1299" i="5" s="1"/>
  <c r="F1300" i="5"/>
  <c r="D1301" i="5"/>
  <c r="H1300" i="5"/>
  <c r="J1300" i="5" s="1"/>
  <c r="I1299" i="5"/>
  <c r="O1298" i="5" l="1"/>
  <c r="P1298" i="5" s="1"/>
  <c r="L1299" i="5"/>
  <c r="M1299" i="5" s="1"/>
  <c r="K1300" i="5" s="1"/>
  <c r="D1302" i="5"/>
  <c r="I1300" i="5"/>
  <c r="H1301" i="5"/>
  <c r="J1301" i="5" s="1"/>
  <c r="F1301" i="5"/>
  <c r="O1299" i="5" l="1"/>
  <c r="P1299" i="5" s="1"/>
  <c r="L1300" i="5"/>
  <c r="M1300" i="5" s="1"/>
  <c r="K1301" i="5" s="1"/>
  <c r="F1302" i="5"/>
  <c r="I1301" i="5"/>
  <c r="H1302" i="5"/>
  <c r="J1302" i="5" s="1"/>
  <c r="D1303" i="5"/>
  <c r="D1304" i="5" s="1"/>
  <c r="O1300" i="5" l="1"/>
  <c r="P1300" i="5" s="1"/>
  <c r="L1301" i="5"/>
  <c r="M1301" i="5" s="1"/>
  <c r="K1302" i="5" s="1"/>
  <c r="H1303" i="5"/>
  <c r="J1303" i="5" s="1"/>
  <c r="I1302" i="5"/>
  <c r="F1303" i="5"/>
  <c r="D1305" i="5" s="1"/>
  <c r="O1301" i="5" l="1"/>
  <c r="P1301" i="5" s="1"/>
  <c r="L1302" i="5"/>
  <c r="M1302" i="5" s="1"/>
  <c r="K1303" i="5" s="1"/>
  <c r="H1304" i="5"/>
  <c r="J1304" i="5" s="1"/>
  <c r="I1303" i="5"/>
  <c r="F1304" i="5"/>
  <c r="D1306" i="5" s="1"/>
  <c r="O1302" i="5" l="1"/>
  <c r="P1302" i="5" s="1"/>
  <c r="L1303" i="5"/>
  <c r="M1303" i="5" s="1"/>
  <c r="K1304" i="5" s="1"/>
  <c r="F1305" i="5"/>
  <c r="I1304" i="5"/>
  <c r="H1305" i="5"/>
  <c r="J1305" i="5" s="1"/>
  <c r="O1303" i="5" l="1"/>
  <c r="P1303" i="5" s="1"/>
  <c r="L1304" i="5"/>
  <c r="M1304" i="5" s="1"/>
  <c r="K1305" i="5" s="1"/>
  <c r="F1306" i="5"/>
  <c r="I1305" i="5"/>
  <c r="H1306" i="5"/>
  <c r="J1306" i="5" s="1"/>
  <c r="D1307" i="5"/>
  <c r="D1308" i="5" s="1"/>
  <c r="O1304" i="5" l="1"/>
  <c r="P1304" i="5" s="1"/>
  <c r="L1305" i="5"/>
  <c r="M1305" i="5" s="1"/>
  <c r="K1306" i="5" s="1"/>
  <c r="F1307" i="5"/>
  <c r="H1307" i="5"/>
  <c r="J1307" i="5" s="1"/>
  <c r="I1306" i="5"/>
  <c r="O1305" i="5" l="1"/>
  <c r="P1305" i="5" s="1"/>
  <c r="L1306" i="5"/>
  <c r="M1306" i="5" s="1"/>
  <c r="K1307" i="5" s="1"/>
  <c r="F1308" i="5"/>
  <c r="D1309" i="5"/>
  <c r="D1310" i="5" s="1"/>
  <c r="H1308" i="5"/>
  <c r="J1308" i="5" s="1"/>
  <c r="I1307" i="5"/>
  <c r="O1306" i="5" l="1"/>
  <c r="P1306" i="5" s="1"/>
  <c r="L1307" i="5"/>
  <c r="M1307" i="5" s="1"/>
  <c r="K1308" i="5" s="1"/>
  <c r="F1309" i="5"/>
  <c r="I1308" i="5"/>
  <c r="H1309" i="5"/>
  <c r="J1309" i="5" s="1"/>
  <c r="O1307" i="5" l="1"/>
  <c r="P1307" i="5" s="1"/>
  <c r="L1308" i="5"/>
  <c r="M1308" i="5" s="1"/>
  <c r="K1309" i="5" s="1"/>
  <c r="F1310" i="5"/>
  <c r="D1311" i="5"/>
  <c r="I1309" i="5"/>
  <c r="H1310" i="5"/>
  <c r="J1310" i="5" s="1"/>
  <c r="D1312" i="5" l="1"/>
  <c r="O1308" i="5"/>
  <c r="P1308" i="5" s="1"/>
  <c r="L1309" i="5"/>
  <c r="M1309" i="5" s="1"/>
  <c r="K1310" i="5" s="1"/>
  <c r="H1311" i="5"/>
  <c r="J1311" i="5" s="1"/>
  <c r="I1310" i="5"/>
  <c r="F1311" i="5"/>
  <c r="D1313" i="5" s="1"/>
  <c r="O1309" i="5" l="1"/>
  <c r="P1309" i="5" s="1"/>
  <c r="L1310" i="5"/>
  <c r="M1310" i="5" s="1"/>
  <c r="K1311" i="5" s="1"/>
  <c r="F1312" i="5"/>
  <c r="D1314" i="5" s="1"/>
  <c r="H1312" i="5"/>
  <c r="J1312" i="5" s="1"/>
  <c r="I1311" i="5"/>
  <c r="O1310" i="5" l="1"/>
  <c r="P1310" i="5" s="1"/>
  <c r="L1311" i="5"/>
  <c r="M1311" i="5" s="1"/>
  <c r="K1312" i="5" s="1"/>
  <c r="F1313" i="5"/>
  <c r="D1315" i="5"/>
  <c r="I1312" i="5"/>
  <c r="H1313" i="5"/>
  <c r="J1313" i="5" s="1"/>
  <c r="O1311" i="5" l="1"/>
  <c r="P1311" i="5" s="1"/>
  <c r="L1312" i="5"/>
  <c r="M1312" i="5" s="1"/>
  <c r="K1313" i="5" s="1"/>
  <c r="F1314" i="5"/>
  <c r="D1316" i="5"/>
  <c r="I1313" i="5"/>
  <c r="H1314" i="5"/>
  <c r="J1314" i="5" s="1"/>
  <c r="O1312" i="5" l="1"/>
  <c r="P1312" i="5" s="1"/>
  <c r="L1313" i="5"/>
  <c r="M1313" i="5" s="1"/>
  <c r="K1314" i="5" s="1"/>
  <c r="H1315" i="5"/>
  <c r="J1315" i="5" s="1"/>
  <c r="I1314" i="5"/>
  <c r="F1315" i="5"/>
  <c r="O1313" i="5" l="1"/>
  <c r="P1313" i="5" s="1"/>
  <c r="L1314" i="5"/>
  <c r="M1314" i="5" s="1"/>
  <c r="K1315" i="5" s="1"/>
  <c r="F1316" i="5"/>
  <c r="D1317" i="5"/>
  <c r="H1316" i="5"/>
  <c r="J1316" i="5" s="1"/>
  <c r="I1315" i="5"/>
  <c r="D1318" i="5" l="1"/>
  <c r="O1314" i="5"/>
  <c r="P1314" i="5" s="1"/>
  <c r="L1315" i="5"/>
  <c r="M1315" i="5" s="1"/>
  <c r="K1316" i="5" s="1"/>
  <c r="F1317" i="5"/>
  <c r="D1319" i="5" s="1"/>
  <c r="H1317" i="5"/>
  <c r="J1317" i="5" s="1"/>
  <c r="I1316" i="5"/>
  <c r="O1315" i="5" l="1"/>
  <c r="P1315" i="5" s="1"/>
  <c r="L1316" i="5"/>
  <c r="M1316" i="5" s="1"/>
  <c r="K1317" i="5" s="1"/>
  <c r="F1318" i="5"/>
  <c r="I1317" i="5"/>
  <c r="H1318" i="5"/>
  <c r="J1318" i="5" s="1"/>
  <c r="O1316" i="5" l="1"/>
  <c r="P1316" i="5" s="1"/>
  <c r="L1317" i="5"/>
  <c r="M1317" i="5" s="1"/>
  <c r="K1318" i="5" s="1"/>
  <c r="F1319" i="5"/>
  <c r="I1318" i="5"/>
  <c r="H1319" i="5"/>
  <c r="J1319" i="5" s="1"/>
  <c r="D1320" i="5"/>
  <c r="D1321" i="5" s="1"/>
  <c r="O1317" i="5" l="1"/>
  <c r="P1317" i="5" s="1"/>
  <c r="L1318" i="5"/>
  <c r="M1318" i="5" s="1"/>
  <c r="K1319" i="5" s="1"/>
  <c r="F1320" i="5"/>
  <c r="H1320" i="5"/>
  <c r="J1320" i="5" s="1"/>
  <c r="I1319" i="5"/>
  <c r="O1318" i="5" l="1"/>
  <c r="P1318" i="5" s="1"/>
  <c r="L1319" i="5"/>
  <c r="M1319" i="5" s="1"/>
  <c r="K1320" i="5" s="1"/>
  <c r="F1321" i="5"/>
  <c r="H1321" i="5"/>
  <c r="J1321" i="5" s="1"/>
  <c r="I1320" i="5"/>
  <c r="D1322" i="5"/>
  <c r="D1323" i="5" l="1"/>
  <c r="O1319" i="5"/>
  <c r="P1319" i="5" s="1"/>
  <c r="L1320" i="5"/>
  <c r="M1320" i="5" s="1"/>
  <c r="K1321" i="5" s="1"/>
  <c r="I1321" i="5"/>
  <c r="H1322" i="5"/>
  <c r="J1322" i="5" s="1"/>
  <c r="F1322" i="5"/>
  <c r="D1324" i="5" s="1"/>
  <c r="O1320" i="5" l="1"/>
  <c r="P1320" i="5" s="1"/>
  <c r="L1321" i="5"/>
  <c r="M1321" i="5" s="1"/>
  <c r="K1322" i="5" s="1"/>
  <c r="F1323" i="5"/>
  <c r="D1325" i="5" s="1"/>
  <c r="I1322" i="5"/>
  <c r="H1323" i="5"/>
  <c r="J1323" i="5" s="1"/>
  <c r="O1321" i="5" l="1"/>
  <c r="P1321" i="5" s="1"/>
  <c r="L1322" i="5"/>
  <c r="M1322" i="5" s="1"/>
  <c r="K1323" i="5" s="1"/>
  <c r="F1324" i="5"/>
  <c r="H1324" i="5"/>
  <c r="J1324" i="5" s="1"/>
  <c r="I1323" i="5"/>
  <c r="O1322" i="5" l="1"/>
  <c r="P1322" i="5" s="1"/>
  <c r="L1323" i="5"/>
  <c r="M1323" i="5" s="1"/>
  <c r="K1324" i="5" s="1"/>
  <c r="F1325" i="5"/>
  <c r="D1326" i="5"/>
  <c r="H1325" i="5"/>
  <c r="J1325" i="5" s="1"/>
  <c r="I1324" i="5"/>
  <c r="D1327" i="5" l="1"/>
  <c r="O1323" i="5"/>
  <c r="P1323" i="5" s="1"/>
  <c r="L1324" i="5"/>
  <c r="M1324" i="5" s="1"/>
  <c r="K1325" i="5" s="1"/>
  <c r="F1326" i="5"/>
  <c r="D1328" i="5" s="1"/>
  <c r="I1325" i="5"/>
  <c r="H1326" i="5"/>
  <c r="J1326" i="5" s="1"/>
  <c r="O1324" i="5" l="1"/>
  <c r="P1324" i="5" s="1"/>
  <c r="L1325" i="5"/>
  <c r="M1325" i="5" s="1"/>
  <c r="K1326" i="5" s="1"/>
  <c r="F1327" i="5"/>
  <c r="D1329" i="5" s="1"/>
  <c r="H1327" i="5"/>
  <c r="J1327" i="5" s="1"/>
  <c r="I1326" i="5"/>
  <c r="O1325" i="5" l="1"/>
  <c r="P1325" i="5" s="1"/>
  <c r="L1326" i="5"/>
  <c r="M1326" i="5" s="1"/>
  <c r="K1327" i="5" s="1"/>
  <c r="F1328" i="5"/>
  <c r="H1328" i="5"/>
  <c r="J1328" i="5" s="1"/>
  <c r="I1327" i="5"/>
  <c r="O1326" i="5" l="1"/>
  <c r="P1326" i="5" s="1"/>
  <c r="L1327" i="5"/>
  <c r="M1327" i="5" s="1"/>
  <c r="K1328" i="5" s="1"/>
  <c r="F1329" i="5"/>
  <c r="H1329" i="5"/>
  <c r="J1329" i="5" s="1"/>
  <c r="I1328" i="5"/>
  <c r="D1330" i="5"/>
  <c r="D1331" i="5" s="1"/>
  <c r="O1327" i="5" l="1"/>
  <c r="P1327" i="5" s="1"/>
  <c r="L1328" i="5"/>
  <c r="M1328" i="5" s="1"/>
  <c r="K1329" i="5" s="1"/>
  <c r="I1329" i="5"/>
  <c r="H1330" i="5"/>
  <c r="J1330" i="5" s="1"/>
  <c r="F1330" i="5"/>
  <c r="O1328" i="5" l="1"/>
  <c r="P1328" i="5" s="1"/>
  <c r="L1329" i="5"/>
  <c r="M1329" i="5" s="1"/>
  <c r="K1330" i="5" s="1"/>
  <c r="F1331" i="5"/>
  <c r="D1332" i="5"/>
  <c r="D1333" i="5" s="1"/>
  <c r="H1331" i="5"/>
  <c r="J1331" i="5" s="1"/>
  <c r="I1330" i="5"/>
  <c r="O1329" i="5" l="1"/>
  <c r="P1329" i="5" s="1"/>
  <c r="L1330" i="5"/>
  <c r="M1330" i="5" s="1"/>
  <c r="K1331" i="5" s="1"/>
  <c r="H1332" i="5"/>
  <c r="J1332" i="5" s="1"/>
  <c r="I1331" i="5"/>
  <c r="F1332" i="5"/>
  <c r="O1330" i="5" l="1"/>
  <c r="P1330" i="5" s="1"/>
  <c r="L1331" i="5"/>
  <c r="M1331" i="5" s="1"/>
  <c r="K1332" i="5" s="1"/>
  <c r="F1333" i="5"/>
  <c r="H1333" i="5"/>
  <c r="J1333" i="5" s="1"/>
  <c r="I1332" i="5"/>
  <c r="D1334" i="5"/>
  <c r="D1335" i="5" s="1"/>
  <c r="O1331" i="5" l="1"/>
  <c r="P1331" i="5" s="1"/>
  <c r="L1332" i="5"/>
  <c r="M1332" i="5" s="1"/>
  <c r="K1333" i="5" s="1"/>
  <c r="I1333" i="5"/>
  <c r="H1334" i="5"/>
  <c r="J1334" i="5" s="1"/>
  <c r="F1334" i="5"/>
  <c r="D1336" i="5" s="1"/>
  <c r="O1332" i="5" l="1"/>
  <c r="P1332" i="5" s="1"/>
  <c r="L1333" i="5"/>
  <c r="M1333" i="5" s="1"/>
  <c r="K1334" i="5" s="1"/>
  <c r="F1335" i="5"/>
  <c r="H1335" i="5"/>
  <c r="J1335" i="5" s="1"/>
  <c r="I1334" i="5"/>
  <c r="O1333" i="5" l="1"/>
  <c r="P1333" i="5" s="1"/>
  <c r="L1334" i="5"/>
  <c r="M1334" i="5" s="1"/>
  <c r="K1335" i="5" s="1"/>
  <c r="F1336" i="5"/>
  <c r="H1336" i="5"/>
  <c r="J1336" i="5" s="1"/>
  <c r="I1335" i="5"/>
  <c r="D1337" i="5"/>
  <c r="D1338" i="5" s="1"/>
  <c r="O1334" i="5" l="1"/>
  <c r="P1334" i="5" s="1"/>
  <c r="L1335" i="5"/>
  <c r="M1335" i="5" s="1"/>
  <c r="K1336" i="5" s="1"/>
  <c r="F1337" i="5"/>
  <c r="D1339" i="5" s="1"/>
  <c r="H1337" i="5"/>
  <c r="J1337" i="5" s="1"/>
  <c r="I1336" i="5"/>
  <c r="O1335" i="5" l="1"/>
  <c r="P1335" i="5" s="1"/>
  <c r="L1336" i="5"/>
  <c r="M1336" i="5" s="1"/>
  <c r="K1337" i="5" s="1"/>
  <c r="F1338" i="5"/>
  <c r="D1340" i="5" s="1"/>
  <c r="I1337" i="5"/>
  <c r="H1338" i="5"/>
  <c r="J1338" i="5" s="1"/>
  <c r="O1336" i="5" l="1"/>
  <c r="P1336" i="5" s="1"/>
  <c r="L1337" i="5"/>
  <c r="M1337" i="5" s="1"/>
  <c r="K1338" i="5" s="1"/>
  <c r="I1338" i="5"/>
  <c r="H1339" i="5"/>
  <c r="J1339" i="5" s="1"/>
  <c r="F1339" i="5"/>
  <c r="O1337" i="5" l="1"/>
  <c r="P1337" i="5" s="1"/>
  <c r="L1338" i="5"/>
  <c r="M1338" i="5" s="1"/>
  <c r="K1339" i="5" s="1"/>
  <c r="F1340" i="5"/>
  <c r="H1340" i="5"/>
  <c r="J1340" i="5" s="1"/>
  <c r="I1339" i="5"/>
  <c r="D1341" i="5"/>
  <c r="D1342" i="5" s="1"/>
  <c r="O1338" i="5" l="1"/>
  <c r="P1338" i="5" s="1"/>
  <c r="L1339" i="5"/>
  <c r="M1339" i="5" s="1"/>
  <c r="K1340" i="5" s="1"/>
  <c r="H1341" i="5"/>
  <c r="J1341" i="5" s="1"/>
  <c r="I1340" i="5"/>
  <c r="F1341" i="5"/>
  <c r="D1343" i="5" s="1"/>
  <c r="O1339" i="5" l="1"/>
  <c r="P1339" i="5" s="1"/>
  <c r="L1340" i="5"/>
  <c r="M1340" i="5" s="1"/>
  <c r="K1341" i="5" s="1"/>
  <c r="F1342" i="5"/>
  <c r="I1341" i="5"/>
  <c r="H1342" i="5"/>
  <c r="J1342" i="5" s="1"/>
  <c r="D1344" i="5"/>
  <c r="O1340" i="5" l="1"/>
  <c r="P1340" i="5" s="1"/>
  <c r="L1341" i="5"/>
  <c r="M1341" i="5" s="1"/>
  <c r="K1342" i="5" s="1"/>
  <c r="H1343" i="5"/>
  <c r="J1343" i="5" s="1"/>
  <c r="I1342" i="5"/>
  <c r="F1343" i="5"/>
  <c r="O1341" i="5" l="1"/>
  <c r="P1341" i="5" s="1"/>
  <c r="P5" i="5" s="1"/>
  <c r="D25" i="4" s="1"/>
  <c r="L1342" i="5"/>
  <c r="M1342" i="5" s="1"/>
  <c r="K1343" i="5" s="1"/>
  <c r="F1344" i="5"/>
  <c r="D1345" i="5"/>
  <c r="D1346" i="5" s="1"/>
  <c r="H1344" i="5"/>
  <c r="J1344" i="5" s="1"/>
  <c r="I1343" i="5"/>
  <c r="O1342" i="5" l="1"/>
  <c r="P1342" i="5" s="1"/>
  <c r="L1343" i="5"/>
  <c r="M1343" i="5" s="1"/>
  <c r="K1344" i="5" s="1"/>
  <c r="F1345" i="5"/>
  <c r="D1347" i="5" s="1"/>
  <c r="H1345" i="5"/>
  <c r="J1345" i="5" s="1"/>
  <c r="I1344" i="5"/>
  <c r="O1343" i="5" l="1"/>
  <c r="P1343" i="5" s="1"/>
  <c r="L1344" i="5"/>
  <c r="M1344" i="5" s="1"/>
  <c r="K1345" i="5" s="1"/>
  <c r="I1345" i="5"/>
  <c r="H1346" i="5"/>
  <c r="J1346" i="5" s="1"/>
  <c r="F1346" i="5"/>
  <c r="O1344" i="5" l="1"/>
  <c r="P1344" i="5" s="1"/>
  <c r="L1345" i="5"/>
  <c r="M1345" i="5" s="1"/>
  <c r="K1346" i="5" s="1"/>
  <c r="F1347" i="5"/>
  <c r="H1347" i="5"/>
  <c r="J1347" i="5" s="1"/>
  <c r="I1346" i="5"/>
  <c r="D1348" i="5"/>
  <c r="D1349" i="5" s="1"/>
  <c r="O1345" i="5" l="1"/>
  <c r="P1345" i="5" s="1"/>
  <c r="L1346" i="5"/>
  <c r="M1346" i="5" s="1"/>
  <c r="K1347" i="5" s="1"/>
  <c r="H1348" i="5"/>
  <c r="J1348" i="5" s="1"/>
  <c r="I1347" i="5"/>
  <c r="F1348" i="5"/>
  <c r="D1350" i="5" s="1"/>
  <c r="O1346" i="5" l="1"/>
  <c r="P1346" i="5" s="1"/>
  <c r="L1347" i="5"/>
  <c r="M1347" i="5" s="1"/>
  <c r="K1348" i="5" s="1"/>
  <c r="F1349" i="5"/>
  <c r="D1351" i="5"/>
  <c r="I1348" i="5"/>
  <c r="H1349" i="5"/>
  <c r="J1349" i="5" s="1"/>
  <c r="O1347" i="5" l="1"/>
  <c r="P1347" i="5" s="1"/>
  <c r="L1348" i="5"/>
  <c r="M1348" i="5" s="1"/>
  <c r="K1349" i="5" s="1"/>
  <c r="F1350" i="5"/>
  <c r="D1352" i="5" s="1"/>
  <c r="I1349" i="5"/>
  <c r="H1350" i="5"/>
  <c r="J1350" i="5" s="1"/>
  <c r="O1348" i="5" l="1"/>
  <c r="P1348" i="5" s="1"/>
  <c r="L1349" i="5"/>
  <c r="M1349" i="5" s="1"/>
  <c r="K1350" i="5" s="1"/>
  <c r="F1351" i="5"/>
  <c r="I1350" i="5"/>
  <c r="H1351" i="5"/>
  <c r="J1351" i="5" s="1"/>
  <c r="O1349" i="5" l="1"/>
  <c r="P1349" i="5" s="1"/>
  <c r="L1350" i="5"/>
  <c r="M1350" i="5" s="1"/>
  <c r="K1351" i="5" s="1"/>
  <c r="F1352" i="5"/>
  <c r="H1352" i="5"/>
  <c r="J1352" i="5" s="1"/>
  <c r="I1351" i="5"/>
  <c r="D1353" i="5"/>
  <c r="D1354" i="5" s="1"/>
  <c r="O1350" i="5" l="1"/>
  <c r="P1350" i="5" s="1"/>
  <c r="L1351" i="5"/>
  <c r="M1351" i="5" s="1"/>
  <c r="K1352" i="5" s="1"/>
  <c r="H1353" i="5"/>
  <c r="J1353" i="5" s="1"/>
  <c r="I1352" i="5"/>
  <c r="F1353" i="5"/>
  <c r="O1351" i="5" l="1"/>
  <c r="P1351" i="5" s="1"/>
  <c r="L1352" i="5"/>
  <c r="M1352" i="5" s="1"/>
  <c r="K1353" i="5" s="1"/>
  <c r="F1354" i="5"/>
  <c r="D1355" i="5"/>
  <c r="I1353" i="5"/>
  <c r="H1354" i="5"/>
  <c r="J1354" i="5" s="1"/>
  <c r="D1356" i="5" l="1"/>
  <c r="O1352" i="5"/>
  <c r="P1352" i="5" s="1"/>
  <c r="L1353" i="5"/>
  <c r="M1353" i="5" s="1"/>
  <c r="K1354" i="5" s="1"/>
  <c r="I1354" i="5"/>
  <c r="H1355" i="5"/>
  <c r="J1355" i="5" s="1"/>
  <c r="F1355" i="5"/>
  <c r="O1353" i="5" l="1"/>
  <c r="P1353" i="5" s="1"/>
  <c r="L1354" i="5"/>
  <c r="M1354" i="5" s="1"/>
  <c r="K1355" i="5" s="1"/>
  <c r="H1356" i="5"/>
  <c r="J1356" i="5" s="1"/>
  <c r="I1355" i="5"/>
  <c r="F1356" i="5"/>
  <c r="D1357" i="5"/>
  <c r="D1358" i="5" s="1"/>
  <c r="O1354" i="5" l="1"/>
  <c r="P1354" i="5" s="1"/>
  <c r="L1355" i="5"/>
  <c r="M1355" i="5" s="1"/>
  <c r="K1356" i="5" s="1"/>
  <c r="F1357" i="5"/>
  <c r="H1357" i="5"/>
  <c r="J1357" i="5" s="1"/>
  <c r="I1356" i="5"/>
  <c r="O1355" i="5" l="1"/>
  <c r="P1355" i="5" s="1"/>
  <c r="L1356" i="5"/>
  <c r="M1356" i="5" s="1"/>
  <c r="K1357" i="5" s="1"/>
  <c r="F1358" i="5"/>
  <c r="I1357" i="5"/>
  <c r="H1358" i="5"/>
  <c r="J1358" i="5" s="1"/>
  <c r="D1359" i="5"/>
  <c r="D1360" i="5" s="1"/>
  <c r="O1356" i="5" l="1"/>
  <c r="P1356" i="5" s="1"/>
  <c r="L1357" i="5"/>
  <c r="M1357" i="5" s="1"/>
  <c r="K1358" i="5" s="1"/>
  <c r="F1359" i="5"/>
  <c r="D1361" i="5"/>
  <c r="H1359" i="5"/>
  <c r="J1359" i="5" s="1"/>
  <c r="I1358" i="5"/>
  <c r="O1357" i="5" l="1"/>
  <c r="P1357" i="5" s="1"/>
  <c r="L1358" i="5"/>
  <c r="M1358" i="5" s="1"/>
  <c r="K1359" i="5" s="1"/>
  <c r="H1360" i="5"/>
  <c r="J1360" i="5" s="1"/>
  <c r="I1359" i="5"/>
  <c r="F1360" i="5"/>
  <c r="O1358" i="5" l="1"/>
  <c r="P1358" i="5" s="1"/>
  <c r="L1359" i="5"/>
  <c r="M1359" i="5" s="1"/>
  <c r="K1360" i="5" s="1"/>
  <c r="F1361" i="5"/>
  <c r="H1361" i="5"/>
  <c r="J1361" i="5" s="1"/>
  <c r="I1360" i="5"/>
  <c r="D1362" i="5"/>
  <c r="D1363" i="5" s="1"/>
  <c r="O1359" i="5" l="1"/>
  <c r="P1359" i="5" s="1"/>
  <c r="L1360" i="5"/>
  <c r="M1360" i="5" s="1"/>
  <c r="K1361" i="5" s="1"/>
  <c r="I1361" i="5"/>
  <c r="H1362" i="5"/>
  <c r="J1362" i="5" s="1"/>
  <c r="F1362" i="5"/>
  <c r="D1364" i="5" s="1"/>
  <c r="O1360" i="5" l="1"/>
  <c r="P1360" i="5" s="1"/>
  <c r="L1361" i="5"/>
  <c r="M1361" i="5" s="1"/>
  <c r="K1362" i="5" s="1"/>
  <c r="F1363" i="5"/>
  <c r="H1363" i="5"/>
  <c r="J1363" i="5" s="1"/>
  <c r="I1362" i="5"/>
  <c r="O1361" i="5" l="1"/>
  <c r="P1361" i="5" s="1"/>
  <c r="L1362" i="5"/>
  <c r="M1362" i="5" s="1"/>
  <c r="K1363" i="5" s="1"/>
  <c r="F1364" i="5"/>
  <c r="H1364" i="5"/>
  <c r="J1364" i="5" s="1"/>
  <c r="I1363" i="5"/>
  <c r="D1365" i="5"/>
  <c r="D1366" i="5" s="1"/>
  <c r="O1362" i="5" l="1"/>
  <c r="P1362" i="5" s="1"/>
  <c r="L1363" i="5"/>
  <c r="M1363" i="5" s="1"/>
  <c r="K1364" i="5" s="1"/>
  <c r="H1365" i="5"/>
  <c r="J1365" i="5" s="1"/>
  <c r="I1364" i="5"/>
  <c r="F1365" i="5"/>
  <c r="O1363" i="5" l="1"/>
  <c r="P1363" i="5" s="1"/>
  <c r="L1364" i="5"/>
  <c r="M1364" i="5" s="1"/>
  <c r="K1365" i="5" s="1"/>
  <c r="I1365" i="5"/>
  <c r="H1366" i="5"/>
  <c r="J1366" i="5" s="1"/>
  <c r="F1366" i="5"/>
  <c r="D1367" i="5"/>
  <c r="D1368" i="5" s="1"/>
  <c r="O1364" i="5" l="1"/>
  <c r="P1364" i="5" s="1"/>
  <c r="L1365" i="5"/>
  <c r="M1365" i="5" s="1"/>
  <c r="K1366" i="5" s="1"/>
  <c r="F1367" i="5"/>
  <c r="D1369" i="5" s="1"/>
  <c r="H1367" i="5"/>
  <c r="J1367" i="5" s="1"/>
  <c r="I1366" i="5"/>
  <c r="O1365" i="5" l="1"/>
  <c r="P1365" i="5" s="1"/>
  <c r="L1366" i="5"/>
  <c r="M1366" i="5" s="1"/>
  <c r="K1367" i="5" s="1"/>
  <c r="F1368" i="5"/>
  <c r="D1370" i="5"/>
  <c r="H1368" i="5"/>
  <c r="J1368" i="5" s="1"/>
  <c r="I1367" i="5"/>
  <c r="O1366" i="5" l="1"/>
  <c r="P1366" i="5" s="1"/>
  <c r="L1367" i="5"/>
  <c r="M1367" i="5" s="1"/>
  <c r="K1368" i="5" s="1"/>
  <c r="F1369" i="5"/>
  <c r="D1371" i="5" s="1"/>
  <c r="I1368" i="5"/>
  <c r="H1369" i="5"/>
  <c r="J1369" i="5" s="1"/>
  <c r="O1367" i="5" l="1"/>
  <c r="P1367" i="5" s="1"/>
  <c r="L1368" i="5"/>
  <c r="M1368" i="5" s="1"/>
  <c r="K1369" i="5" s="1"/>
  <c r="F1370" i="5"/>
  <c r="D1372" i="5"/>
  <c r="I1369" i="5"/>
  <c r="H1370" i="5"/>
  <c r="J1370" i="5" s="1"/>
  <c r="O1368" i="5" l="1"/>
  <c r="P1368" i="5" s="1"/>
  <c r="L1369" i="5"/>
  <c r="M1369" i="5" s="1"/>
  <c r="K1370" i="5" s="1"/>
  <c r="H1371" i="5"/>
  <c r="J1371" i="5" s="1"/>
  <c r="I1370" i="5"/>
  <c r="F1371" i="5"/>
  <c r="O1369" i="5" l="1"/>
  <c r="P1369" i="5" s="1"/>
  <c r="L1370" i="5"/>
  <c r="M1370" i="5" s="1"/>
  <c r="K1371" i="5" s="1"/>
  <c r="F1372" i="5"/>
  <c r="H1372" i="5"/>
  <c r="J1372" i="5" s="1"/>
  <c r="I1371" i="5"/>
  <c r="D1373" i="5"/>
  <c r="D1374" i="5" s="1"/>
  <c r="O1370" i="5" l="1"/>
  <c r="P1370" i="5" s="1"/>
  <c r="L1371" i="5"/>
  <c r="M1371" i="5" s="1"/>
  <c r="K1372" i="5" s="1"/>
  <c r="I1372" i="5"/>
  <c r="H1373" i="5"/>
  <c r="J1373" i="5" s="1"/>
  <c r="F1373" i="5"/>
  <c r="D1375" i="5" s="1"/>
  <c r="O1371" i="5" l="1"/>
  <c r="P1371" i="5" s="1"/>
  <c r="L1372" i="5"/>
  <c r="M1372" i="5" s="1"/>
  <c r="K1373" i="5" s="1"/>
  <c r="F1374" i="5"/>
  <c r="D1376" i="5" s="1"/>
  <c r="I1373" i="5"/>
  <c r="H1374" i="5"/>
  <c r="J1374" i="5" s="1"/>
  <c r="O1372" i="5" l="1"/>
  <c r="P1372" i="5" s="1"/>
  <c r="L1373" i="5"/>
  <c r="M1373" i="5" s="1"/>
  <c r="K1374" i="5" s="1"/>
  <c r="H1375" i="5"/>
  <c r="J1375" i="5" s="1"/>
  <c r="I1374" i="5"/>
  <c r="F1375" i="5"/>
  <c r="O1373" i="5" l="1"/>
  <c r="P1373" i="5" s="1"/>
  <c r="L1374" i="5"/>
  <c r="M1374" i="5" s="1"/>
  <c r="K1375" i="5" s="1"/>
  <c r="F1376" i="5"/>
  <c r="H1376" i="5"/>
  <c r="J1376" i="5" s="1"/>
  <c r="I1375" i="5"/>
  <c r="D1377" i="5"/>
  <c r="D1378" i="5" s="1"/>
  <c r="O1374" i="5" l="1"/>
  <c r="P1374" i="5" s="1"/>
  <c r="L1375" i="5"/>
  <c r="M1375" i="5" s="1"/>
  <c r="K1376" i="5" s="1"/>
  <c r="I1376" i="5"/>
  <c r="H1377" i="5"/>
  <c r="J1377" i="5" s="1"/>
  <c r="F1377" i="5"/>
  <c r="D1379" i="5"/>
  <c r="O1375" i="5" l="1"/>
  <c r="P1375" i="5" s="1"/>
  <c r="L1376" i="5"/>
  <c r="M1376" i="5" s="1"/>
  <c r="K1377" i="5" s="1"/>
  <c r="F1378" i="5"/>
  <c r="D1380" i="5" s="1"/>
  <c r="I1377" i="5"/>
  <c r="H1378" i="5"/>
  <c r="J1378" i="5" s="1"/>
  <c r="O1376" i="5" l="1"/>
  <c r="P1376" i="5" s="1"/>
  <c r="L1377" i="5"/>
  <c r="M1377" i="5" s="1"/>
  <c r="K1378" i="5" s="1"/>
  <c r="F1379" i="5"/>
  <c r="D1381" i="5"/>
  <c r="H1379" i="5"/>
  <c r="J1379" i="5" s="1"/>
  <c r="I1378" i="5"/>
  <c r="O1377" i="5" l="1"/>
  <c r="P1377" i="5" s="1"/>
  <c r="L1378" i="5"/>
  <c r="M1378" i="5" s="1"/>
  <c r="K1379" i="5" s="1"/>
  <c r="F1380" i="5"/>
  <c r="H1380" i="5"/>
  <c r="J1380" i="5" s="1"/>
  <c r="I1379" i="5"/>
  <c r="O1378" i="5" l="1"/>
  <c r="P1378" i="5" s="1"/>
  <c r="L1379" i="5"/>
  <c r="M1379" i="5" s="1"/>
  <c r="K1380" i="5" s="1"/>
  <c r="F1381" i="5"/>
  <c r="I1380" i="5"/>
  <c r="H1381" i="5"/>
  <c r="J1381" i="5" s="1"/>
  <c r="D1382" i="5"/>
  <c r="D1383" i="5" s="1"/>
  <c r="O1379" i="5" l="1"/>
  <c r="P1379" i="5" s="1"/>
  <c r="L1380" i="5"/>
  <c r="M1380" i="5" s="1"/>
  <c r="K1381" i="5" s="1"/>
  <c r="F1382" i="5"/>
  <c r="D1384" i="5" s="1"/>
  <c r="I1381" i="5"/>
  <c r="H1382" i="5"/>
  <c r="J1382" i="5" s="1"/>
  <c r="O1380" i="5" l="1"/>
  <c r="P1380" i="5" s="1"/>
  <c r="L1381" i="5"/>
  <c r="M1381" i="5" s="1"/>
  <c r="K1382" i="5" s="1"/>
  <c r="F1383" i="5"/>
  <c r="H1383" i="5"/>
  <c r="J1383" i="5" s="1"/>
  <c r="I1382" i="5"/>
  <c r="O1381" i="5" l="1"/>
  <c r="P1381" i="5" s="1"/>
  <c r="L1382" i="5"/>
  <c r="M1382" i="5" s="1"/>
  <c r="K1383" i="5" s="1"/>
  <c r="F1384" i="5"/>
  <c r="H1384" i="5"/>
  <c r="J1384" i="5" s="1"/>
  <c r="I1383" i="5"/>
  <c r="D1385" i="5"/>
  <c r="D1386" i="5" l="1"/>
  <c r="O1382" i="5"/>
  <c r="P1382" i="5" s="1"/>
  <c r="L1383" i="5"/>
  <c r="M1383" i="5" s="1"/>
  <c r="K1384" i="5" s="1"/>
  <c r="I1384" i="5"/>
  <c r="H1385" i="5"/>
  <c r="J1385" i="5" s="1"/>
  <c r="F1385" i="5"/>
  <c r="D1387" i="5" s="1"/>
  <c r="O1383" i="5" l="1"/>
  <c r="P1383" i="5" s="1"/>
  <c r="L1384" i="5"/>
  <c r="M1384" i="5" s="1"/>
  <c r="K1385" i="5" s="1"/>
  <c r="F1386" i="5"/>
  <c r="D1388" i="5" s="1"/>
  <c r="I1385" i="5"/>
  <c r="H1386" i="5"/>
  <c r="J1386" i="5" s="1"/>
  <c r="O1384" i="5" l="1"/>
  <c r="P1384" i="5" s="1"/>
  <c r="L1385" i="5"/>
  <c r="M1385" i="5" s="1"/>
  <c r="K1386" i="5" s="1"/>
  <c r="H1387" i="5"/>
  <c r="J1387" i="5" s="1"/>
  <c r="I1386" i="5"/>
  <c r="F1387" i="5"/>
  <c r="O1385" i="5" l="1"/>
  <c r="P1385" i="5" s="1"/>
  <c r="L1386" i="5"/>
  <c r="M1386" i="5" s="1"/>
  <c r="K1387" i="5" s="1"/>
  <c r="F1388" i="5"/>
  <c r="H1388" i="5"/>
  <c r="J1388" i="5" s="1"/>
  <c r="I1387" i="5"/>
  <c r="D1389" i="5"/>
  <c r="D1390" i="5" s="1"/>
  <c r="O1386" i="5" l="1"/>
  <c r="P1386" i="5" s="1"/>
  <c r="L1387" i="5"/>
  <c r="M1387" i="5" s="1"/>
  <c r="K1388" i="5" s="1"/>
  <c r="F1389" i="5"/>
  <c r="D1391" i="5" s="1"/>
  <c r="I1388" i="5"/>
  <c r="H1389" i="5"/>
  <c r="J1389" i="5" s="1"/>
  <c r="O1387" i="5" l="1"/>
  <c r="P1387" i="5" s="1"/>
  <c r="L1388" i="5"/>
  <c r="M1388" i="5" s="1"/>
  <c r="K1389" i="5" s="1"/>
  <c r="I1389" i="5"/>
  <c r="H1390" i="5"/>
  <c r="J1390" i="5" s="1"/>
  <c r="F1390" i="5"/>
  <c r="D1392" i="5" s="1"/>
  <c r="O1388" i="5" l="1"/>
  <c r="P1388" i="5" s="1"/>
  <c r="L1389" i="5"/>
  <c r="M1389" i="5" s="1"/>
  <c r="K1390" i="5" s="1"/>
  <c r="F1391" i="5"/>
  <c r="D1393" i="5" s="1"/>
  <c r="H1391" i="5"/>
  <c r="J1391" i="5" s="1"/>
  <c r="I1390" i="5"/>
  <c r="O1389" i="5" l="1"/>
  <c r="P1389" i="5" s="1"/>
  <c r="L1390" i="5"/>
  <c r="M1390" i="5" s="1"/>
  <c r="K1391" i="5" s="1"/>
  <c r="H1392" i="5"/>
  <c r="J1392" i="5" s="1"/>
  <c r="I1391" i="5"/>
  <c r="F1392" i="5"/>
  <c r="D1394" i="5" s="1"/>
  <c r="O1390" i="5" l="1"/>
  <c r="P1390" i="5" s="1"/>
  <c r="L1391" i="5"/>
  <c r="M1391" i="5" s="1"/>
  <c r="K1392" i="5" s="1"/>
  <c r="F1393" i="5"/>
  <c r="D1395" i="5"/>
  <c r="I1392" i="5"/>
  <c r="H1393" i="5"/>
  <c r="J1393" i="5" s="1"/>
  <c r="O1391" i="5" l="1"/>
  <c r="P1391" i="5" s="1"/>
  <c r="L1392" i="5"/>
  <c r="M1392" i="5" s="1"/>
  <c r="K1393" i="5" s="1"/>
  <c r="I1393" i="5"/>
  <c r="H1394" i="5"/>
  <c r="J1394" i="5" s="1"/>
  <c r="F1394" i="5"/>
  <c r="O1392" i="5" l="1"/>
  <c r="P1392" i="5" s="1"/>
  <c r="L1393" i="5"/>
  <c r="M1393" i="5" s="1"/>
  <c r="K1394" i="5" s="1"/>
  <c r="F1395" i="5"/>
  <c r="H1395" i="5"/>
  <c r="J1395" i="5" s="1"/>
  <c r="I1394" i="5"/>
  <c r="D1396" i="5"/>
  <c r="D1397" i="5" s="1"/>
  <c r="O1393" i="5" l="1"/>
  <c r="P1393" i="5" s="1"/>
  <c r="L1394" i="5"/>
  <c r="M1394" i="5" s="1"/>
  <c r="K1395" i="5" s="1"/>
  <c r="H1396" i="5"/>
  <c r="J1396" i="5" s="1"/>
  <c r="I1395" i="5"/>
  <c r="F1396" i="5"/>
  <c r="O1394" i="5" l="1"/>
  <c r="P1394" i="5" s="1"/>
  <c r="L1395" i="5"/>
  <c r="M1395" i="5" s="1"/>
  <c r="K1396" i="5" s="1"/>
  <c r="F1397" i="5"/>
  <c r="D1398" i="5"/>
  <c r="I1396" i="5"/>
  <c r="H1397" i="5"/>
  <c r="J1397" i="5" s="1"/>
  <c r="D1399" i="5" l="1"/>
  <c r="O1395" i="5"/>
  <c r="P1395" i="5" s="1"/>
  <c r="L1396" i="5"/>
  <c r="M1396" i="5" s="1"/>
  <c r="K1397" i="5" s="1"/>
  <c r="I1397" i="5"/>
  <c r="H1398" i="5"/>
  <c r="J1398" i="5" s="1"/>
  <c r="F1398" i="5"/>
  <c r="D1400" i="5" s="1"/>
  <c r="O1396" i="5" l="1"/>
  <c r="P1396" i="5" s="1"/>
  <c r="L1397" i="5"/>
  <c r="M1397" i="5" s="1"/>
  <c r="K1398" i="5" s="1"/>
  <c r="H1399" i="5"/>
  <c r="J1399" i="5" s="1"/>
  <c r="I1398" i="5"/>
  <c r="F1399" i="5"/>
  <c r="O1397" i="5" l="1"/>
  <c r="P1397" i="5" s="1"/>
  <c r="L1398" i="5"/>
  <c r="M1398" i="5" s="1"/>
  <c r="K1399" i="5" s="1"/>
  <c r="F1400" i="5"/>
  <c r="D1401" i="5"/>
  <c r="D1402" i="5" s="1"/>
  <c r="H1400" i="5"/>
  <c r="J1400" i="5" s="1"/>
  <c r="I1399" i="5"/>
  <c r="O1398" i="5" l="1"/>
  <c r="P1398" i="5" s="1"/>
  <c r="L1399" i="5"/>
  <c r="M1399" i="5" s="1"/>
  <c r="K1400" i="5" s="1"/>
  <c r="I1400" i="5"/>
  <c r="H1401" i="5"/>
  <c r="J1401" i="5" s="1"/>
  <c r="F1401" i="5"/>
  <c r="D1403" i="5" s="1"/>
  <c r="O1399" i="5" l="1"/>
  <c r="P1399" i="5" s="1"/>
  <c r="L1400" i="5"/>
  <c r="M1400" i="5" s="1"/>
  <c r="K1401" i="5" s="1"/>
  <c r="F1402" i="5"/>
  <c r="D1404" i="5" s="1"/>
  <c r="I1401" i="5"/>
  <c r="H1402" i="5"/>
  <c r="J1402" i="5" s="1"/>
  <c r="O1400" i="5" l="1"/>
  <c r="P1400" i="5" s="1"/>
  <c r="L1401" i="5"/>
  <c r="M1401" i="5" s="1"/>
  <c r="K1402" i="5" s="1"/>
  <c r="H1403" i="5"/>
  <c r="J1403" i="5" s="1"/>
  <c r="I1402" i="5"/>
  <c r="F1403" i="5"/>
  <c r="O1401" i="5" l="1"/>
  <c r="P1401" i="5" s="1"/>
  <c r="L1402" i="5"/>
  <c r="M1402" i="5" s="1"/>
  <c r="K1403" i="5" s="1"/>
  <c r="F1404" i="5"/>
  <c r="H1404" i="5"/>
  <c r="J1404" i="5" s="1"/>
  <c r="I1403" i="5"/>
  <c r="D1405" i="5"/>
  <c r="D1406" i="5" s="1"/>
  <c r="O1402" i="5" l="1"/>
  <c r="P1402" i="5" s="1"/>
  <c r="L1403" i="5"/>
  <c r="M1403" i="5" s="1"/>
  <c r="K1404" i="5" s="1"/>
  <c r="I1404" i="5"/>
  <c r="H1405" i="5"/>
  <c r="J1405" i="5" s="1"/>
  <c r="F1405" i="5"/>
  <c r="D1407" i="5" s="1"/>
  <c r="O1403" i="5" l="1"/>
  <c r="P1403" i="5" s="1"/>
  <c r="L1404" i="5"/>
  <c r="M1404" i="5" s="1"/>
  <c r="K1405" i="5" s="1"/>
  <c r="F1406" i="5"/>
  <c r="D1408" i="5"/>
  <c r="I1405" i="5"/>
  <c r="H1406" i="5"/>
  <c r="J1406" i="5" s="1"/>
  <c r="O1404" i="5" l="1"/>
  <c r="P1404" i="5" s="1"/>
  <c r="L1405" i="5"/>
  <c r="M1405" i="5" s="1"/>
  <c r="K1406" i="5" s="1"/>
  <c r="H1407" i="5"/>
  <c r="J1407" i="5" s="1"/>
  <c r="I1406" i="5"/>
  <c r="F1407" i="5"/>
  <c r="O1405" i="5" l="1"/>
  <c r="P1405" i="5" s="1"/>
  <c r="L1406" i="5"/>
  <c r="M1406" i="5" s="1"/>
  <c r="K1407" i="5" s="1"/>
  <c r="F1408" i="5"/>
  <c r="D1409" i="5"/>
  <c r="D1410" i="5" s="1"/>
  <c r="H1408" i="5"/>
  <c r="J1408" i="5" s="1"/>
  <c r="I1407" i="5"/>
  <c r="O1406" i="5" l="1"/>
  <c r="P1406" i="5" s="1"/>
  <c r="L1407" i="5"/>
  <c r="M1407" i="5" s="1"/>
  <c r="K1408" i="5" s="1"/>
  <c r="F1409" i="5"/>
  <c r="I1408" i="5"/>
  <c r="H1409" i="5"/>
  <c r="J1409" i="5" s="1"/>
  <c r="O1407" i="5" l="1"/>
  <c r="P1407" i="5" s="1"/>
  <c r="L1408" i="5"/>
  <c r="M1408" i="5" s="1"/>
  <c r="K1409" i="5" s="1"/>
  <c r="F1410" i="5"/>
  <c r="I1409" i="5"/>
  <c r="H1410" i="5"/>
  <c r="J1410" i="5" s="1"/>
  <c r="D1411" i="5"/>
  <c r="D1412" i="5" s="1"/>
  <c r="O1408" i="5" l="1"/>
  <c r="P1408" i="5" s="1"/>
  <c r="L1409" i="5"/>
  <c r="M1409" i="5" s="1"/>
  <c r="K1410" i="5" s="1"/>
  <c r="H1411" i="5"/>
  <c r="J1411" i="5" s="1"/>
  <c r="I1410" i="5"/>
  <c r="F1411" i="5"/>
  <c r="D1413" i="5" s="1"/>
  <c r="O1409" i="5" l="1"/>
  <c r="P1409" i="5" s="1"/>
  <c r="L1410" i="5"/>
  <c r="M1410" i="5" s="1"/>
  <c r="K1411" i="5" s="1"/>
  <c r="F1412" i="5"/>
  <c r="D1414" i="5" s="1"/>
  <c r="H1412" i="5"/>
  <c r="J1412" i="5" s="1"/>
  <c r="I1411" i="5"/>
  <c r="O1410" i="5" l="1"/>
  <c r="P1410" i="5" s="1"/>
  <c r="L1411" i="5"/>
  <c r="M1411" i="5" s="1"/>
  <c r="K1412" i="5" s="1"/>
  <c r="F1413" i="5"/>
  <c r="D1415" i="5" s="1"/>
  <c r="I1412" i="5"/>
  <c r="H1413" i="5"/>
  <c r="J1413" i="5" s="1"/>
  <c r="O1411" i="5" l="1"/>
  <c r="P1411" i="5" s="1"/>
  <c r="L1412" i="5"/>
  <c r="M1412" i="5" s="1"/>
  <c r="K1413" i="5" s="1"/>
  <c r="F1414" i="5"/>
  <c r="I1413" i="5"/>
  <c r="H1414" i="5"/>
  <c r="J1414" i="5" s="1"/>
  <c r="O1412" i="5" l="1"/>
  <c r="P1412" i="5" s="1"/>
  <c r="L1413" i="5"/>
  <c r="M1413" i="5" s="1"/>
  <c r="K1414" i="5" s="1"/>
  <c r="F1415" i="5"/>
  <c r="H1415" i="5"/>
  <c r="J1415" i="5" s="1"/>
  <c r="I1414" i="5"/>
  <c r="D1416" i="5"/>
  <c r="O1413" i="5" l="1"/>
  <c r="P1413" i="5" s="1"/>
  <c r="L1414" i="5"/>
  <c r="M1414" i="5" s="1"/>
  <c r="K1415" i="5" s="1"/>
  <c r="F1416" i="5"/>
  <c r="D1417" i="5"/>
  <c r="D1418" i="5" s="1"/>
  <c r="H1416" i="5"/>
  <c r="J1416" i="5" s="1"/>
  <c r="I1415" i="5"/>
  <c r="O1414" i="5" l="1"/>
  <c r="P1414" i="5" s="1"/>
  <c r="L1415" i="5"/>
  <c r="M1415" i="5" s="1"/>
  <c r="K1416" i="5" s="1"/>
  <c r="I1416" i="5"/>
  <c r="H1417" i="5"/>
  <c r="J1417" i="5" s="1"/>
  <c r="F1417" i="5"/>
  <c r="D1419" i="5" s="1"/>
  <c r="O1415" i="5" l="1"/>
  <c r="P1415" i="5" s="1"/>
  <c r="L1416" i="5"/>
  <c r="M1416" i="5" s="1"/>
  <c r="K1417" i="5" s="1"/>
  <c r="F1418" i="5"/>
  <c r="I1417" i="5"/>
  <c r="H1418" i="5"/>
  <c r="J1418" i="5" s="1"/>
  <c r="O1416" i="5" l="1"/>
  <c r="P1416" i="5" s="1"/>
  <c r="L1417" i="5"/>
  <c r="M1417" i="5" s="1"/>
  <c r="K1418" i="5" s="1"/>
  <c r="F1419" i="5"/>
  <c r="H1419" i="5"/>
  <c r="J1419" i="5" s="1"/>
  <c r="I1418" i="5"/>
  <c r="D1420" i="5"/>
  <c r="D1421" i="5" s="1"/>
  <c r="O1417" i="5" l="1"/>
  <c r="P1417" i="5" s="1"/>
  <c r="L1418" i="5"/>
  <c r="M1418" i="5" s="1"/>
  <c r="K1419" i="5" s="1"/>
  <c r="H1420" i="5"/>
  <c r="J1420" i="5" s="1"/>
  <c r="I1419" i="5"/>
  <c r="F1420" i="5"/>
  <c r="O1418" i="5" l="1"/>
  <c r="P1418" i="5" s="1"/>
  <c r="L1419" i="5"/>
  <c r="M1419" i="5" s="1"/>
  <c r="K1420" i="5" s="1"/>
  <c r="F1421" i="5"/>
  <c r="D1422" i="5"/>
  <c r="D1423" i="5" s="1"/>
  <c r="I1420" i="5"/>
  <c r="H1421" i="5"/>
  <c r="J1421" i="5" s="1"/>
  <c r="O1419" i="5" l="1"/>
  <c r="P1419" i="5" s="1"/>
  <c r="L1420" i="5"/>
  <c r="M1420" i="5" s="1"/>
  <c r="K1421" i="5" s="1"/>
  <c r="I1421" i="5"/>
  <c r="H1422" i="5"/>
  <c r="J1422" i="5" s="1"/>
  <c r="F1422" i="5"/>
  <c r="O1420" i="5" l="1"/>
  <c r="P1420" i="5" s="1"/>
  <c r="L1421" i="5"/>
  <c r="M1421" i="5" s="1"/>
  <c r="K1422" i="5" s="1"/>
  <c r="F1423" i="5"/>
  <c r="H1423" i="5"/>
  <c r="J1423" i="5" s="1"/>
  <c r="I1422" i="5"/>
  <c r="D1424" i="5"/>
  <c r="D1425" i="5" s="1"/>
  <c r="O1421" i="5" l="1"/>
  <c r="P1421" i="5" s="1"/>
  <c r="L1422" i="5"/>
  <c r="M1422" i="5" s="1"/>
  <c r="K1423" i="5" s="1"/>
  <c r="H1424" i="5"/>
  <c r="J1424" i="5" s="1"/>
  <c r="I1423" i="5"/>
  <c r="F1424" i="5"/>
  <c r="O1422" i="5" l="1"/>
  <c r="P1422" i="5" s="1"/>
  <c r="L1423" i="5"/>
  <c r="M1423" i="5" s="1"/>
  <c r="K1424" i="5" s="1"/>
  <c r="I1424" i="5"/>
  <c r="H1425" i="5"/>
  <c r="J1425" i="5" s="1"/>
  <c r="F1425" i="5"/>
  <c r="D1426" i="5"/>
  <c r="D1427" i="5" s="1"/>
  <c r="O1423" i="5" l="1"/>
  <c r="P1423" i="5" s="1"/>
  <c r="L1424" i="5"/>
  <c r="M1424" i="5" s="1"/>
  <c r="K1425" i="5" s="1"/>
  <c r="F1426" i="5"/>
  <c r="D1428" i="5"/>
  <c r="I1425" i="5"/>
  <c r="H1426" i="5"/>
  <c r="J1426" i="5" s="1"/>
  <c r="O1424" i="5" l="1"/>
  <c r="P1424" i="5" s="1"/>
  <c r="L1425" i="5"/>
  <c r="M1425" i="5" s="1"/>
  <c r="K1426" i="5" s="1"/>
  <c r="H1427" i="5"/>
  <c r="J1427" i="5" s="1"/>
  <c r="I1426" i="5"/>
  <c r="F1427" i="5"/>
  <c r="D1429" i="5" s="1"/>
  <c r="O1425" i="5" l="1"/>
  <c r="P1425" i="5" s="1"/>
  <c r="L1426" i="5"/>
  <c r="M1426" i="5" s="1"/>
  <c r="K1427" i="5" s="1"/>
  <c r="F1428" i="5"/>
  <c r="D1430" i="5"/>
  <c r="H1428" i="5"/>
  <c r="J1428" i="5" s="1"/>
  <c r="I1427" i="5"/>
  <c r="O1426" i="5" l="1"/>
  <c r="P1426" i="5" s="1"/>
  <c r="L1427" i="5"/>
  <c r="M1427" i="5" s="1"/>
  <c r="K1428" i="5" s="1"/>
  <c r="I1428" i="5"/>
  <c r="H1429" i="5"/>
  <c r="J1429" i="5" s="1"/>
  <c r="F1429" i="5"/>
  <c r="D1431" i="5" s="1"/>
  <c r="O1427" i="5" l="1"/>
  <c r="P1427" i="5" s="1"/>
  <c r="L1428" i="5"/>
  <c r="M1428" i="5" s="1"/>
  <c r="K1429" i="5" s="1"/>
  <c r="F1430" i="5"/>
  <c r="I1429" i="5"/>
  <c r="H1430" i="5"/>
  <c r="J1430" i="5" s="1"/>
  <c r="O1428" i="5" l="1"/>
  <c r="P1428" i="5" s="1"/>
  <c r="L1429" i="5"/>
  <c r="M1429" i="5" s="1"/>
  <c r="K1430" i="5" s="1"/>
  <c r="F1431" i="5"/>
  <c r="H1431" i="5"/>
  <c r="J1431" i="5" s="1"/>
  <c r="I1430" i="5"/>
  <c r="D1432" i="5"/>
  <c r="D1433" i="5" s="1"/>
  <c r="O1429" i="5" l="1"/>
  <c r="P1429" i="5" s="1"/>
  <c r="L1430" i="5"/>
  <c r="M1430" i="5" s="1"/>
  <c r="K1431" i="5" s="1"/>
  <c r="F1432" i="5"/>
  <c r="D1434" i="5" s="1"/>
  <c r="H1432" i="5"/>
  <c r="J1432" i="5" s="1"/>
  <c r="I1431" i="5"/>
  <c r="O1430" i="5" l="1"/>
  <c r="P1430" i="5" s="1"/>
  <c r="L1431" i="5"/>
  <c r="M1431" i="5" s="1"/>
  <c r="K1432" i="5" s="1"/>
  <c r="F1433" i="5"/>
  <c r="D1435" i="5" s="1"/>
  <c r="I1432" i="5"/>
  <c r="H1433" i="5"/>
  <c r="J1433" i="5" s="1"/>
  <c r="O1431" i="5" l="1"/>
  <c r="P1431" i="5" s="1"/>
  <c r="L1432" i="5"/>
  <c r="M1432" i="5" s="1"/>
  <c r="K1433" i="5" s="1"/>
  <c r="F1434" i="5"/>
  <c r="I1433" i="5"/>
  <c r="H1434" i="5"/>
  <c r="J1434" i="5" s="1"/>
  <c r="O1432" i="5" l="1"/>
  <c r="P1432" i="5" s="1"/>
  <c r="L1433" i="5"/>
  <c r="M1433" i="5" s="1"/>
  <c r="K1434" i="5" s="1"/>
  <c r="F1435" i="5"/>
  <c r="D1436" i="5"/>
  <c r="D1437" i="5" s="1"/>
  <c r="H1435" i="5"/>
  <c r="J1435" i="5" s="1"/>
  <c r="I1434" i="5"/>
  <c r="O1433" i="5" l="1"/>
  <c r="P1433" i="5" s="1"/>
  <c r="L1434" i="5"/>
  <c r="M1434" i="5" s="1"/>
  <c r="K1435" i="5" s="1"/>
  <c r="F1436" i="5"/>
  <c r="D1438" i="5" s="1"/>
  <c r="I1435" i="5"/>
  <c r="H1436" i="5"/>
  <c r="J1436" i="5" s="1"/>
  <c r="O1434" i="5" l="1"/>
  <c r="P1434" i="5" s="1"/>
  <c r="L1435" i="5"/>
  <c r="M1435" i="5" s="1"/>
  <c r="K1436" i="5" s="1"/>
  <c r="F1437" i="5"/>
  <c r="I1436" i="5"/>
  <c r="H1437" i="5"/>
  <c r="J1437" i="5" s="1"/>
  <c r="O1435" i="5" l="1"/>
  <c r="P1435" i="5" s="1"/>
  <c r="L1436" i="5"/>
  <c r="M1436" i="5" s="1"/>
  <c r="K1437" i="5" s="1"/>
  <c r="F1438" i="5"/>
  <c r="H1438" i="5"/>
  <c r="J1438" i="5" s="1"/>
  <c r="I1437" i="5"/>
  <c r="D1439" i="5"/>
  <c r="D1440" i="5" s="1"/>
  <c r="O1436" i="5" l="1"/>
  <c r="P1436" i="5" s="1"/>
  <c r="L1437" i="5"/>
  <c r="M1437" i="5" s="1"/>
  <c r="K1438" i="5" s="1"/>
  <c r="H1439" i="5"/>
  <c r="J1439" i="5" s="1"/>
  <c r="I1438" i="5"/>
  <c r="F1439" i="5"/>
  <c r="O1437" i="5" l="1"/>
  <c r="P1437" i="5" s="1"/>
  <c r="L1438" i="5"/>
  <c r="M1438" i="5" s="1"/>
  <c r="K1439" i="5" s="1"/>
  <c r="F1440" i="5"/>
  <c r="D1441" i="5"/>
  <c r="D1442" i="5" s="1"/>
  <c r="I1439" i="5"/>
  <c r="H1440" i="5"/>
  <c r="J1440" i="5" s="1"/>
  <c r="O1438" i="5" l="1"/>
  <c r="P1438" i="5" s="1"/>
  <c r="L1439" i="5"/>
  <c r="M1439" i="5" s="1"/>
  <c r="K1440" i="5" s="1"/>
  <c r="I1440" i="5"/>
  <c r="H1441" i="5"/>
  <c r="J1441" i="5" s="1"/>
  <c r="F1441" i="5"/>
  <c r="O1439" i="5" l="1"/>
  <c r="P1439" i="5" s="1"/>
  <c r="L1440" i="5"/>
  <c r="M1440" i="5" s="1"/>
  <c r="K1441" i="5" s="1"/>
  <c r="F1442" i="5"/>
  <c r="H1442" i="5"/>
  <c r="J1442" i="5" s="1"/>
  <c r="I1441" i="5"/>
  <c r="D1443" i="5"/>
  <c r="D1444" i="5" s="1"/>
  <c r="O1440" i="5" l="1"/>
  <c r="P1440" i="5" s="1"/>
  <c r="L1441" i="5"/>
  <c r="M1441" i="5" s="1"/>
  <c r="K1442" i="5" s="1"/>
  <c r="H1443" i="5"/>
  <c r="J1443" i="5" s="1"/>
  <c r="I1442" i="5"/>
  <c r="F1443" i="5"/>
  <c r="D1445" i="5" s="1"/>
  <c r="O1441" i="5" l="1"/>
  <c r="P1441" i="5" s="1"/>
  <c r="L1442" i="5"/>
  <c r="M1442" i="5" s="1"/>
  <c r="K1443" i="5" s="1"/>
  <c r="F1444" i="5"/>
  <c r="D1446" i="5"/>
  <c r="I1443" i="5"/>
  <c r="H1444" i="5"/>
  <c r="J1444" i="5" s="1"/>
  <c r="O1442" i="5" l="1"/>
  <c r="P1442" i="5" s="1"/>
  <c r="L1443" i="5"/>
  <c r="M1443" i="5" s="1"/>
  <c r="K1444" i="5" s="1"/>
  <c r="H1445" i="5"/>
  <c r="J1445" i="5" s="1"/>
  <c r="I1444" i="5"/>
  <c r="F1445" i="5"/>
  <c r="D1447" i="5" s="1"/>
  <c r="O1443" i="5" l="1"/>
  <c r="P1443" i="5" s="1"/>
  <c r="L1444" i="5"/>
  <c r="M1444" i="5" s="1"/>
  <c r="K1445" i="5" s="1"/>
  <c r="F1446" i="5"/>
  <c r="H1446" i="5"/>
  <c r="J1446" i="5" s="1"/>
  <c r="I1445" i="5"/>
  <c r="O1444" i="5" l="1"/>
  <c r="P1444" i="5" s="1"/>
  <c r="L1445" i="5"/>
  <c r="M1445" i="5" s="1"/>
  <c r="K1446" i="5" s="1"/>
  <c r="F1447" i="5"/>
  <c r="H1447" i="5"/>
  <c r="J1447" i="5" s="1"/>
  <c r="I1446" i="5"/>
  <c r="D1448" i="5"/>
  <c r="D1449" i="5" s="1"/>
  <c r="O1445" i="5" l="1"/>
  <c r="P1445" i="5" s="1"/>
  <c r="L1446" i="5"/>
  <c r="M1446" i="5" s="1"/>
  <c r="K1447" i="5" s="1"/>
  <c r="F1448" i="5"/>
  <c r="D1450" i="5" s="1"/>
  <c r="I1447" i="5"/>
  <c r="H1448" i="5"/>
  <c r="J1448" i="5" s="1"/>
  <c r="O1446" i="5" l="1"/>
  <c r="P1446" i="5" s="1"/>
  <c r="L1447" i="5"/>
  <c r="M1447" i="5" s="1"/>
  <c r="K1448" i="5" s="1"/>
  <c r="F1449" i="5"/>
  <c r="D1451" i="5"/>
  <c r="H1449" i="5"/>
  <c r="J1449" i="5" s="1"/>
  <c r="I1448" i="5"/>
  <c r="O1447" i="5" l="1"/>
  <c r="P1447" i="5" s="1"/>
  <c r="L1448" i="5"/>
  <c r="M1448" i="5" s="1"/>
  <c r="K1449" i="5" s="1"/>
  <c r="F1450" i="5"/>
  <c r="H1450" i="5"/>
  <c r="J1450" i="5" s="1"/>
  <c r="I1449" i="5"/>
  <c r="O1448" i="5" l="1"/>
  <c r="P1448" i="5" s="1"/>
  <c r="L1449" i="5"/>
  <c r="M1449" i="5" s="1"/>
  <c r="K1450" i="5" s="1"/>
  <c r="F1451" i="5"/>
  <c r="H1451" i="5"/>
  <c r="J1451" i="5" s="1"/>
  <c r="I1450" i="5"/>
  <c r="D1452" i="5"/>
  <c r="D1453" i="5" s="1"/>
  <c r="O1449" i="5" l="1"/>
  <c r="P1449" i="5" s="1"/>
  <c r="L1450" i="5"/>
  <c r="M1450" i="5" s="1"/>
  <c r="K1451" i="5" s="1"/>
  <c r="F1452" i="5"/>
  <c r="I1451" i="5"/>
  <c r="H1452" i="5"/>
  <c r="J1452" i="5" s="1"/>
  <c r="D1454" i="5"/>
  <c r="O1450" i="5" l="1"/>
  <c r="P1450" i="5" s="1"/>
  <c r="L1451" i="5"/>
  <c r="M1451" i="5" s="1"/>
  <c r="K1452" i="5" s="1"/>
  <c r="F1453" i="5"/>
  <c r="I1452" i="5"/>
  <c r="H1453" i="5"/>
  <c r="J1453" i="5" s="1"/>
  <c r="O1451" i="5" l="1"/>
  <c r="P1451" i="5" s="1"/>
  <c r="L1452" i="5"/>
  <c r="M1452" i="5" s="1"/>
  <c r="K1453" i="5" s="1"/>
  <c r="F1454" i="5"/>
  <c r="H1454" i="5"/>
  <c r="J1454" i="5" s="1"/>
  <c r="I1453" i="5"/>
  <c r="D1455" i="5"/>
  <c r="D1456" i="5" s="1"/>
  <c r="O1452" i="5" l="1"/>
  <c r="P1452" i="5" s="1"/>
  <c r="L1453" i="5"/>
  <c r="M1453" i="5" s="1"/>
  <c r="K1454" i="5" s="1"/>
  <c r="H1455" i="5"/>
  <c r="J1455" i="5" s="1"/>
  <c r="I1454" i="5"/>
  <c r="F1455" i="5"/>
  <c r="O1453" i="5" l="1"/>
  <c r="P1453" i="5" s="1"/>
  <c r="L1454" i="5"/>
  <c r="M1454" i="5" s="1"/>
  <c r="K1455" i="5" s="1"/>
  <c r="F1456" i="5"/>
  <c r="D1457" i="5"/>
  <c r="D1458" i="5" s="1"/>
  <c r="I1455" i="5"/>
  <c r="H1456" i="5"/>
  <c r="J1456" i="5" s="1"/>
  <c r="O1454" i="5" l="1"/>
  <c r="P1454" i="5" s="1"/>
  <c r="L1455" i="5"/>
  <c r="M1455" i="5" s="1"/>
  <c r="K1456" i="5" s="1"/>
  <c r="I1456" i="5"/>
  <c r="H1457" i="5"/>
  <c r="J1457" i="5" s="1"/>
  <c r="F1457" i="5"/>
  <c r="O1455" i="5" l="1"/>
  <c r="P1455" i="5" s="1"/>
  <c r="L1456" i="5"/>
  <c r="M1456" i="5" s="1"/>
  <c r="K1457" i="5" s="1"/>
  <c r="H1458" i="5"/>
  <c r="J1458" i="5" s="1"/>
  <c r="I1457" i="5"/>
  <c r="F1458" i="5"/>
  <c r="D1459" i="5"/>
  <c r="D1460" i="5" s="1"/>
  <c r="O1456" i="5" l="1"/>
  <c r="P1456" i="5" s="1"/>
  <c r="L1457" i="5"/>
  <c r="M1457" i="5" s="1"/>
  <c r="K1458" i="5" s="1"/>
  <c r="F1459" i="5"/>
  <c r="H1459" i="5"/>
  <c r="J1459" i="5" s="1"/>
  <c r="I1458" i="5"/>
  <c r="O1457" i="5" l="1"/>
  <c r="P1457" i="5" s="1"/>
  <c r="L1458" i="5"/>
  <c r="M1458" i="5" s="1"/>
  <c r="K1459" i="5" s="1"/>
  <c r="F1460" i="5"/>
  <c r="D1461" i="5"/>
  <c r="I1459" i="5"/>
  <c r="H1460" i="5"/>
  <c r="J1460" i="5" s="1"/>
  <c r="O1458" i="5" l="1"/>
  <c r="P1458" i="5" s="1"/>
  <c r="L1459" i="5"/>
  <c r="M1459" i="5" s="1"/>
  <c r="K1460" i="5" s="1"/>
  <c r="D1462" i="5"/>
  <c r="I1460" i="5"/>
  <c r="H1461" i="5"/>
  <c r="J1461" i="5" s="1"/>
  <c r="F1461" i="5"/>
  <c r="O1459" i="5" l="1"/>
  <c r="P1459" i="5" s="1"/>
  <c r="L1460" i="5"/>
  <c r="M1460" i="5" s="1"/>
  <c r="K1461" i="5" s="1"/>
  <c r="F1462" i="5"/>
  <c r="H1462" i="5"/>
  <c r="J1462" i="5" s="1"/>
  <c r="I1461" i="5"/>
  <c r="D1463" i="5"/>
  <c r="D1464" i="5" s="1"/>
  <c r="O1460" i="5" l="1"/>
  <c r="P1460" i="5" s="1"/>
  <c r="L1461" i="5"/>
  <c r="M1461" i="5" s="1"/>
  <c r="K1462" i="5" s="1"/>
  <c r="H1463" i="5"/>
  <c r="J1463" i="5" s="1"/>
  <c r="I1462" i="5"/>
  <c r="F1463" i="5"/>
  <c r="O1461" i="5" l="1"/>
  <c r="P1461" i="5" s="1"/>
  <c r="L1462" i="5"/>
  <c r="M1462" i="5" s="1"/>
  <c r="K1463" i="5" s="1"/>
  <c r="F1464" i="5"/>
  <c r="D1465" i="5"/>
  <c r="D1466" i="5" s="1"/>
  <c r="I1463" i="5"/>
  <c r="H1464" i="5"/>
  <c r="J1464" i="5" s="1"/>
  <c r="O1462" i="5" l="1"/>
  <c r="P1462" i="5" s="1"/>
  <c r="L1463" i="5"/>
  <c r="M1463" i="5" s="1"/>
  <c r="K1464" i="5" s="1"/>
  <c r="I1464" i="5"/>
  <c r="H1465" i="5"/>
  <c r="J1465" i="5" s="1"/>
  <c r="F1465" i="5"/>
  <c r="O1463" i="5" l="1"/>
  <c r="P1463" i="5" s="1"/>
  <c r="L1464" i="5"/>
  <c r="M1464" i="5" s="1"/>
  <c r="K1465" i="5" s="1"/>
  <c r="F1466" i="5"/>
  <c r="H1466" i="5"/>
  <c r="J1466" i="5" s="1"/>
  <c r="I1465" i="5"/>
  <c r="D1467" i="5"/>
  <c r="D1468" i="5" s="1"/>
  <c r="O1464" i="5" l="1"/>
  <c r="P1464" i="5" s="1"/>
  <c r="L1465" i="5"/>
  <c r="M1465" i="5" s="1"/>
  <c r="K1466" i="5" s="1"/>
  <c r="H1467" i="5"/>
  <c r="J1467" i="5" s="1"/>
  <c r="I1466" i="5"/>
  <c r="F1467" i="5"/>
  <c r="O1465" i="5" l="1"/>
  <c r="P1465" i="5" s="1"/>
  <c r="L1466" i="5"/>
  <c r="M1466" i="5" s="1"/>
  <c r="K1467" i="5" s="1"/>
  <c r="F1468" i="5"/>
  <c r="D1469" i="5"/>
  <c r="D1470" i="5" s="1"/>
  <c r="I1467" i="5"/>
  <c r="H1468" i="5"/>
  <c r="J1468" i="5" s="1"/>
  <c r="O1466" i="5" l="1"/>
  <c r="P1466" i="5" s="1"/>
  <c r="L1467" i="5"/>
  <c r="M1467" i="5" s="1"/>
  <c r="K1468" i="5" s="1"/>
  <c r="I1468" i="5"/>
  <c r="H1469" i="5"/>
  <c r="J1469" i="5" s="1"/>
  <c r="F1469" i="5"/>
  <c r="O1467" i="5" l="1"/>
  <c r="P1467" i="5" s="1"/>
  <c r="L1468" i="5"/>
  <c r="M1468" i="5" s="1"/>
  <c r="K1469" i="5" s="1"/>
  <c r="F1470" i="5"/>
  <c r="D1471" i="5"/>
  <c r="D1472" i="5" s="1"/>
  <c r="H1470" i="5"/>
  <c r="J1470" i="5" s="1"/>
  <c r="I1469" i="5"/>
  <c r="O1468" i="5" l="1"/>
  <c r="P1468" i="5" s="1"/>
  <c r="L1469" i="5"/>
  <c r="M1469" i="5" s="1"/>
  <c r="K1470" i="5" s="1"/>
  <c r="H1471" i="5"/>
  <c r="J1471" i="5" s="1"/>
  <c r="I1470" i="5"/>
  <c r="F1471" i="5"/>
  <c r="O1469" i="5" l="1"/>
  <c r="P1469" i="5" s="1"/>
  <c r="L1470" i="5"/>
  <c r="M1470" i="5" s="1"/>
  <c r="K1471" i="5" s="1"/>
  <c r="F1472" i="5"/>
  <c r="D1473" i="5"/>
  <c r="I1471" i="5"/>
  <c r="H1472" i="5"/>
  <c r="J1472" i="5" s="1"/>
  <c r="O1470" i="5" l="1"/>
  <c r="P1470" i="5" s="1"/>
  <c r="L1471" i="5"/>
  <c r="M1471" i="5" s="1"/>
  <c r="K1472" i="5" s="1"/>
  <c r="D1474" i="5"/>
  <c r="I1472" i="5"/>
  <c r="H1473" i="5"/>
  <c r="J1473" i="5" s="1"/>
  <c r="F1473" i="5"/>
  <c r="D1475" i="5" l="1"/>
  <c r="O1471" i="5"/>
  <c r="P1471" i="5" s="1"/>
  <c r="L1472" i="5"/>
  <c r="M1472" i="5" s="1"/>
  <c r="K1473" i="5" s="1"/>
  <c r="F1474" i="5"/>
  <c r="D1476" i="5" s="1"/>
  <c r="H1474" i="5"/>
  <c r="J1474" i="5" s="1"/>
  <c r="I1473" i="5"/>
  <c r="O1472" i="5" l="1"/>
  <c r="P1472" i="5" s="1"/>
  <c r="L1473" i="5"/>
  <c r="M1473" i="5" s="1"/>
  <c r="K1474" i="5" s="1"/>
  <c r="F1475" i="5"/>
  <c r="D1477" i="5"/>
  <c r="H1475" i="5"/>
  <c r="J1475" i="5" s="1"/>
  <c r="I1474" i="5"/>
  <c r="O1473" i="5" l="1"/>
  <c r="P1473" i="5" s="1"/>
  <c r="L1474" i="5"/>
  <c r="M1474" i="5" s="1"/>
  <c r="K1475" i="5" s="1"/>
  <c r="F1476" i="5"/>
  <c r="D1478" i="5" s="1"/>
  <c r="I1475" i="5"/>
  <c r="H1476" i="5"/>
  <c r="J1476" i="5" s="1"/>
  <c r="O1474" i="5" l="1"/>
  <c r="P1474" i="5" s="1"/>
  <c r="L1475" i="5"/>
  <c r="M1475" i="5" s="1"/>
  <c r="K1476" i="5" s="1"/>
  <c r="F1477" i="5"/>
  <c r="I1476" i="5"/>
  <c r="H1477" i="5"/>
  <c r="J1477" i="5" s="1"/>
  <c r="O1475" i="5" l="1"/>
  <c r="P1475" i="5" s="1"/>
  <c r="L1476" i="5"/>
  <c r="M1476" i="5" s="1"/>
  <c r="K1477" i="5" s="1"/>
  <c r="F1478" i="5"/>
  <c r="H1478" i="5"/>
  <c r="J1478" i="5" s="1"/>
  <c r="I1477" i="5"/>
  <c r="D1479" i="5"/>
  <c r="D1480" i="5" l="1"/>
  <c r="O1476" i="5"/>
  <c r="P1476" i="5" s="1"/>
  <c r="L1477" i="5"/>
  <c r="M1477" i="5" s="1"/>
  <c r="K1478" i="5" s="1"/>
  <c r="H1479" i="5"/>
  <c r="J1479" i="5" s="1"/>
  <c r="I1478" i="5"/>
  <c r="F1479" i="5"/>
  <c r="D1481" i="5" s="1"/>
  <c r="O1477" i="5" l="1"/>
  <c r="P1477" i="5" s="1"/>
  <c r="L1478" i="5"/>
  <c r="M1478" i="5" s="1"/>
  <c r="K1479" i="5" s="1"/>
  <c r="F1480" i="5"/>
  <c r="D1482" i="5" s="1"/>
  <c r="I1479" i="5"/>
  <c r="H1480" i="5"/>
  <c r="J1480" i="5" s="1"/>
  <c r="O1478" i="5" l="1"/>
  <c r="P1478" i="5" s="1"/>
  <c r="L1479" i="5"/>
  <c r="M1479" i="5" s="1"/>
  <c r="K1480" i="5" s="1"/>
  <c r="I1480" i="5"/>
  <c r="H1481" i="5"/>
  <c r="J1481" i="5" s="1"/>
  <c r="F1481" i="5"/>
  <c r="D1483" i="5" s="1"/>
  <c r="O1479" i="5" l="1"/>
  <c r="P1479" i="5" s="1"/>
  <c r="L1480" i="5"/>
  <c r="M1480" i="5" s="1"/>
  <c r="K1481" i="5" s="1"/>
  <c r="F1482" i="5"/>
  <c r="H1482" i="5"/>
  <c r="J1482" i="5" s="1"/>
  <c r="I1481" i="5"/>
  <c r="O1480" i="5" l="1"/>
  <c r="P1480" i="5" s="1"/>
  <c r="L1481" i="5"/>
  <c r="M1481" i="5" s="1"/>
  <c r="K1482" i="5" s="1"/>
  <c r="F1483" i="5"/>
  <c r="H1483" i="5"/>
  <c r="J1483" i="5" s="1"/>
  <c r="I1482" i="5"/>
  <c r="D1484" i="5"/>
  <c r="D1485" i="5" s="1"/>
  <c r="O1481" i="5" l="1"/>
  <c r="P1481" i="5" s="1"/>
  <c r="L1482" i="5"/>
  <c r="M1482" i="5" s="1"/>
  <c r="K1483" i="5" s="1"/>
  <c r="I1483" i="5"/>
  <c r="H1484" i="5"/>
  <c r="J1484" i="5" s="1"/>
  <c r="F1484" i="5"/>
  <c r="D1486" i="5" s="1"/>
  <c r="O1482" i="5" l="1"/>
  <c r="P1482" i="5" s="1"/>
  <c r="L1483" i="5"/>
  <c r="M1483" i="5" s="1"/>
  <c r="K1484" i="5" s="1"/>
  <c r="I1484" i="5"/>
  <c r="H1485" i="5"/>
  <c r="J1485" i="5" s="1"/>
  <c r="F1485" i="5"/>
  <c r="D1487" i="5"/>
  <c r="O1483" i="5" l="1"/>
  <c r="P1483" i="5" s="1"/>
  <c r="L1484" i="5"/>
  <c r="M1484" i="5" s="1"/>
  <c r="K1485" i="5" s="1"/>
  <c r="F1486" i="5"/>
  <c r="D1488" i="5" s="1"/>
  <c r="H1486" i="5"/>
  <c r="J1486" i="5" s="1"/>
  <c r="I1485" i="5"/>
  <c r="O1484" i="5" l="1"/>
  <c r="P1484" i="5" s="1"/>
  <c r="L1485" i="5"/>
  <c r="M1485" i="5" s="1"/>
  <c r="K1486" i="5" s="1"/>
  <c r="F1487" i="5"/>
  <c r="H1487" i="5"/>
  <c r="J1487" i="5" s="1"/>
  <c r="I1486" i="5"/>
  <c r="O1485" i="5" l="1"/>
  <c r="P1485" i="5" s="1"/>
  <c r="L1486" i="5"/>
  <c r="M1486" i="5" s="1"/>
  <c r="K1487" i="5" s="1"/>
  <c r="F1488" i="5"/>
  <c r="I1487" i="5"/>
  <c r="H1488" i="5"/>
  <c r="J1488" i="5" s="1"/>
  <c r="D1489" i="5"/>
  <c r="D1490" i="5" s="1"/>
  <c r="O1486" i="5" l="1"/>
  <c r="P1486" i="5" s="1"/>
  <c r="L1487" i="5"/>
  <c r="M1487" i="5" s="1"/>
  <c r="K1488" i="5" s="1"/>
  <c r="I1488" i="5"/>
  <c r="H1489" i="5"/>
  <c r="J1489" i="5" s="1"/>
  <c r="F1489" i="5"/>
  <c r="O1487" i="5" l="1"/>
  <c r="P1487" i="5" s="1"/>
  <c r="L1488" i="5"/>
  <c r="M1488" i="5" s="1"/>
  <c r="K1489" i="5" s="1"/>
  <c r="F1490" i="5"/>
  <c r="H1490" i="5"/>
  <c r="J1490" i="5" s="1"/>
  <c r="I1489" i="5"/>
  <c r="D1491" i="5"/>
  <c r="D1492" i="5" s="1"/>
  <c r="O1488" i="5" l="1"/>
  <c r="P1488" i="5" s="1"/>
  <c r="L1489" i="5"/>
  <c r="M1489" i="5" s="1"/>
  <c r="K1490" i="5" s="1"/>
  <c r="H1491" i="5"/>
  <c r="J1491" i="5" s="1"/>
  <c r="I1490" i="5"/>
  <c r="F1491" i="5"/>
  <c r="O1489" i="5" l="1"/>
  <c r="P1489" i="5" s="1"/>
  <c r="L1490" i="5"/>
  <c r="M1490" i="5" s="1"/>
  <c r="K1491" i="5" s="1"/>
  <c r="F1492" i="5"/>
  <c r="D1493" i="5"/>
  <c r="D1494" i="5" s="1"/>
  <c r="I1491" i="5"/>
  <c r="H1492" i="5"/>
  <c r="J1492" i="5" s="1"/>
  <c r="O1490" i="5" l="1"/>
  <c r="P1490" i="5" s="1"/>
  <c r="L1491" i="5"/>
  <c r="M1491" i="5" s="1"/>
  <c r="K1492" i="5" s="1"/>
  <c r="I1492" i="5"/>
  <c r="H1493" i="5"/>
  <c r="J1493" i="5" s="1"/>
  <c r="F1493" i="5"/>
  <c r="O1491" i="5" l="1"/>
  <c r="P1491" i="5" s="1"/>
  <c r="L1492" i="5"/>
  <c r="M1492" i="5" s="1"/>
  <c r="K1493" i="5" s="1"/>
  <c r="H1494" i="5"/>
  <c r="J1494" i="5" s="1"/>
  <c r="I1493" i="5"/>
  <c r="F1494" i="5"/>
  <c r="D1495" i="5"/>
  <c r="D1496" i="5" s="1"/>
  <c r="O1492" i="5" l="1"/>
  <c r="P1492" i="5" s="1"/>
  <c r="L1493" i="5"/>
  <c r="M1493" i="5" s="1"/>
  <c r="K1494" i="5" s="1"/>
  <c r="H1495" i="5"/>
  <c r="J1495" i="5" s="1"/>
  <c r="I1494" i="5"/>
  <c r="F1495" i="5"/>
  <c r="O1493" i="5" l="1"/>
  <c r="P1493" i="5" s="1"/>
  <c r="L1494" i="5"/>
  <c r="M1494" i="5" s="1"/>
  <c r="K1495" i="5" s="1"/>
  <c r="I1495" i="5"/>
  <c r="H1496" i="5"/>
  <c r="J1496" i="5" s="1"/>
  <c r="F1496" i="5"/>
  <c r="D1497" i="5"/>
  <c r="D1498" i="5" s="1"/>
  <c r="O1494" i="5" l="1"/>
  <c r="P1494" i="5" s="1"/>
  <c r="L1495" i="5"/>
  <c r="M1495" i="5" s="1"/>
  <c r="K1496" i="5" s="1"/>
  <c r="F1497" i="5"/>
  <c r="D1499" i="5" s="1"/>
  <c r="I1496" i="5"/>
  <c r="H1497" i="5"/>
  <c r="J1497" i="5" s="1"/>
  <c r="O1495" i="5" l="1"/>
  <c r="P1495" i="5" s="1"/>
  <c r="L1496" i="5"/>
  <c r="M1496" i="5" s="1"/>
  <c r="K1497" i="5" s="1"/>
  <c r="F1498" i="5"/>
  <c r="H1498" i="5"/>
  <c r="J1498" i="5" s="1"/>
  <c r="I1497" i="5"/>
  <c r="O1496" i="5" l="1"/>
  <c r="P1496" i="5" s="1"/>
  <c r="L1497" i="5"/>
  <c r="M1497" i="5" s="1"/>
  <c r="K1498" i="5" s="1"/>
  <c r="F1499" i="5"/>
  <c r="H1499" i="5"/>
  <c r="J1499" i="5" s="1"/>
  <c r="I1498" i="5"/>
  <c r="D1500" i="5"/>
  <c r="D1501" i="5" s="1"/>
  <c r="O1497" i="5" l="1"/>
  <c r="P1497" i="5" s="1"/>
  <c r="L1498" i="5"/>
  <c r="M1498" i="5" s="1"/>
  <c r="K1499" i="5" s="1"/>
  <c r="I1499" i="5"/>
  <c r="H1500" i="5"/>
  <c r="J1500" i="5" s="1"/>
  <c r="F1500" i="5"/>
  <c r="D1502" i="5"/>
  <c r="O1498" i="5" l="1"/>
  <c r="P1498" i="5" s="1"/>
  <c r="L1499" i="5"/>
  <c r="M1499" i="5" s="1"/>
  <c r="K1500" i="5" s="1"/>
  <c r="F1501" i="5"/>
  <c r="D1503" i="5"/>
  <c r="I1500" i="5"/>
  <c r="H1501" i="5"/>
  <c r="J1501" i="5" s="1"/>
  <c r="O1499" i="5" l="1"/>
  <c r="P1499" i="5" s="1"/>
  <c r="L1500" i="5"/>
  <c r="M1500" i="5" s="1"/>
  <c r="K1501" i="5" s="1"/>
  <c r="H1502" i="5"/>
  <c r="J1502" i="5" s="1"/>
  <c r="I1501" i="5"/>
  <c r="F1502" i="5"/>
  <c r="D1504" i="5" s="1"/>
  <c r="O1500" i="5" l="1"/>
  <c r="P1500" i="5" s="1"/>
  <c r="L1501" i="5"/>
  <c r="M1501" i="5" s="1"/>
  <c r="K1502" i="5" s="1"/>
  <c r="F1503" i="5"/>
  <c r="D1505" i="5"/>
  <c r="H1503" i="5"/>
  <c r="J1503" i="5" s="1"/>
  <c r="I1502" i="5"/>
  <c r="O1501" i="5" l="1"/>
  <c r="P1501" i="5" s="1"/>
  <c r="L1502" i="5"/>
  <c r="M1502" i="5" s="1"/>
  <c r="K1503" i="5" s="1"/>
  <c r="I1503" i="5"/>
  <c r="H1504" i="5"/>
  <c r="J1504" i="5" s="1"/>
  <c r="F1504" i="5"/>
  <c r="D1506" i="5" s="1"/>
  <c r="O1502" i="5" l="1"/>
  <c r="P1502" i="5" s="1"/>
  <c r="L1503" i="5"/>
  <c r="M1503" i="5" s="1"/>
  <c r="K1504" i="5" s="1"/>
  <c r="F1505" i="5"/>
  <c r="D1507" i="5" s="1"/>
  <c r="I1504" i="5"/>
  <c r="H1505" i="5"/>
  <c r="J1505" i="5" s="1"/>
  <c r="O1503" i="5" l="1"/>
  <c r="P1503" i="5" s="1"/>
  <c r="L1504" i="5"/>
  <c r="M1504" i="5" s="1"/>
  <c r="K1505" i="5" s="1"/>
  <c r="H1506" i="5"/>
  <c r="J1506" i="5" s="1"/>
  <c r="I1505" i="5"/>
  <c r="F1506" i="5"/>
  <c r="O1504" i="5" l="1"/>
  <c r="P1504" i="5" s="1"/>
  <c r="L1505" i="5"/>
  <c r="M1505" i="5" s="1"/>
  <c r="K1506" i="5" s="1"/>
  <c r="F1507" i="5"/>
  <c r="H1507" i="5"/>
  <c r="J1507" i="5" s="1"/>
  <c r="I1506" i="5"/>
  <c r="D1508" i="5"/>
  <c r="D1509" i="5" s="1"/>
  <c r="O1505" i="5" l="1"/>
  <c r="P1505" i="5" s="1"/>
  <c r="L1506" i="5"/>
  <c r="M1506" i="5" s="1"/>
  <c r="K1507" i="5" s="1"/>
  <c r="F1508" i="5"/>
  <c r="D1510" i="5" s="1"/>
  <c r="I1507" i="5"/>
  <c r="H1508" i="5"/>
  <c r="J1508" i="5" s="1"/>
  <c r="O1506" i="5" l="1"/>
  <c r="P1506" i="5" s="1"/>
  <c r="L1507" i="5"/>
  <c r="M1507" i="5" s="1"/>
  <c r="K1508" i="5" s="1"/>
  <c r="F1509" i="5"/>
  <c r="I1508" i="5"/>
  <c r="H1509" i="5"/>
  <c r="J1509" i="5" s="1"/>
  <c r="D1511" i="5"/>
  <c r="O1507" i="5" l="1"/>
  <c r="P1507" i="5" s="1"/>
  <c r="L1508" i="5"/>
  <c r="M1508" i="5" s="1"/>
  <c r="K1509" i="5" s="1"/>
  <c r="F1510" i="5"/>
  <c r="D1512" i="5" s="1"/>
  <c r="H1510" i="5"/>
  <c r="J1510" i="5" s="1"/>
  <c r="I1509" i="5"/>
  <c r="O1508" i="5" l="1"/>
  <c r="P1508" i="5" s="1"/>
  <c r="L1509" i="5"/>
  <c r="M1509" i="5" s="1"/>
  <c r="K1510" i="5" s="1"/>
  <c r="F1511" i="5"/>
  <c r="H1511" i="5"/>
  <c r="J1511" i="5" s="1"/>
  <c r="I1510" i="5"/>
  <c r="O1509" i="5" l="1"/>
  <c r="P1509" i="5" s="1"/>
  <c r="L1510" i="5"/>
  <c r="M1510" i="5" s="1"/>
  <c r="K1511" i="5" s="1"/>
  <c r="F1512" i="5"/>
  <c r="I1511" i="5"/>
  <c r="H1512" i="5"/>
  <c r="J1512" i="5" s="1"/>
  <c r="D1513" i="5"/>
  <c r="D1514" i="5" s="1"/>
  <c r="O1510" i="5" l="1"/>
  <c r="P1510" i="5" s="1"/>
  <c r="L1511" i="5"/>
  <c r="M1511" i="5" s="1"/>
  <c r="K1512" i="5" s="1"/>
  <c r="F1513" i="5"/>
  <c r="D1515" i="5"/>
  <c r="I1512" i="5"/>
  <c r="H1513" i="5"/>
  <c r="J1513" i="5" s="1"/>
  <c r="O1511" i="5" l="1"/>
  <c r="P1511" i="5" s="1"/>
  <c r="L1512" i="5"/>
  <c r="M1512" i="5" s="1"/>
  <c r="K1513" i="5" s="1"/>
  <c r="H1514" i="5"/>
  <c r="J1514" i="5" s="1"/>
  <c r="I1513" i="5"/>
  <c r="F1514" i="5"/>
  <c r="O1512" i="5" l="1"/>
  <c r="P1512" i="5" s="1"/>
  <c r="L1513" i="5"/>
  <c r="M1513" i="5" s="1"/>
  <c r="K1514" i="5" s="1"/>
  <c r="F1515" i="5"/>
  <c r="H1515" i="5"/>
  <c r="J1515" i="5" s="1"/>
  <c r="I1514" i="5"/>
  <c r="D1516" i="5"/>
  <c r="D1517" i="5" s="1"/>
  <c r="O1513" i="5" l="1"/>
  <c r="P1513" i="5" s="1"/>
  <c r="L1514" i="5"/>
  <c r="M1514" i="5" s="1"/>
  <c r="K1515" i="5" s="1"/>
  <c r="I1515" i="5"/>
  <c r="H1516" i="5"/>
  <c r="J1516" i="5" s="1"/>
  <c r="F1516" i="5"/>
  <c r="D1518" i="5" s="1"/>
  <c r="O1514" i="5" l="1"/>
  <c r="P1514" i="5" s="1"/>
  <c r="L1515" i="5"/>
  <c r="M1515" i="5" s="1"/>
  <c r="K1516" i="5" s="1"/>
  <c r="F1517" i="5"/>
  <c r="D1519" i="5"/>
  <c r="I1516" i="5"/>
  <c r="H1517" i="5"/>
  <c r="J1517" i="5" s="1"/>
  <c r="O1515" i="5" l="1"/>
  <c r="P1515" i="5" s="1"/>
  <c r="L1516" i="5"/>
  <c r="M1516" i="5" s="1"/>
  <c r="K1517" i="5" s="1"/>
  <c r="H1518" i="5"/>
  <c r="J1518" i="5" s="1"/>
  <c r="I1517" i="5"/>
  <c r="F1518" i="5"/>
  <c r="O1516" i="5" l="1"/>
  <c r="P1516" i="5" s="1"/>
  <c r="L1517" i="5"/>
  <c r="M1517" i="5" s="1"/>
  <c r="K1518" i="5" s="1"/>
  <c r="F1519" i="5"/>
  <c r="D1520" i="5"/>
  <c r="H1519" i="5"/>
  <c r="J1519" i="5" s="1"/>
  <c r="I1518" i="5"/>
  <c r="D1521" i="5" l="1"/>
  <c r="O1517" i="5"/>
  <c r="P1517" i="5" s="1"/>
  <c r="L1518" i="5"/>
  <c r="M1518" i="5" s="1"/>
  <c r="K1519" i="5" s="1"/>
  <c r="F1520" i="5"/>
  <c r="D1522" i="5"/>
  <c r="I1519" i="5"/>
  <c r="H1520" i="5"/>
  <c r="J1520" i="5" s="1"/>
  <c r="O1518" i="5" l="1"/>
  <c r="P1518" i="5" s="1"/>
  <c r="L1519" i="5"/>
  <c r="M1519" i="5" s="1"/>
  <c r="K1520" i="5" s="1"/>
  <c r="I1520" i="5"/>
  <c r="H1521" i="5"/>
  <c r="J1521" i="5" s="1"/>
  <c r="F1521" i="5"/>
  <c r="D1523" i="5" s="1"/>
  <c r="O1519" i="5" l="1"/>
  <c r="P1519" i="5" s="1"/>
  <c r="L1520" i="5"/>
  <c r="M1520" i="5" s="1"/>
  <c r="K1521" i="5" s="1"/>
  <c r="H1522" i="5"/>
  <c r="J1522" i="5" s="1"/>
  <c r="I1521" i="5"/>
  <c r="F1522" i="5"/>
  <c r="D1524" i="5" s="1"/>
  <c r="O1520" i="5" l="1"/>
  <c r="P1520" i="5" s="1"/>
  <c r="L1521" i="5"/>
  <c r="M1521" i="5" s="1"/>
  <c r="K1522" i="5" s="1"/>
  <c r="F1523" i="5"/>
  <c r="D1525" i="5"/>
  <c r="H1523" i="5"/>
  <c r="J1523" i="5" s="1"/>
  <c r="I1522" i="5"/>
  <c r="O1521" i="5" l="1"/>
  <c r="P1521" i="5" s="1"/>
  <c r="L1522" i="5"/>
  <c r="M1522" i="5" s="1"/>
  <c r="K1523" i="5" s="1"/>
  <c r="F1524" i="5"/>
  <c r="D1526" i="5"/>
  <c r="I1523" i="5"/>
  <c r="H1524" i="5"/>
  <c r="J1524" i="5" s="1"/>
  <c r="O1522" i="5" l="1"/>
  <c r="P1522" i="5" s="1"/>
  <c r="L1523" i="5"/>
  <c r="M1523" i="5" s="1"/>
  <c r="K1524" i="5" s="1"/>
  <c r="I1524" i="5"/>
  <c r="H1525" i="5"/>
  <c r="J1525" i="5" s="1"/>
  <c r="F1525" i="5"/>
  <c r="D1527" i="5" s="1"/>
  <c r="O1523" i="5" l="1"/>
  <c r="P1523" i="5" s="1"/>
  <c r="L1524" i="5"/>
  <c r="M1524" i="5" s="1"/>
  <c r="K1525" i="5" s="1"/>
  <c r="F1526" i="5"/>
  <c r="D1528" i="5" s="1"/>
  <c r="H1526" i="5"/>
  <c r="J1526" i="5" s="1"/>
  <c r="I1525" i="5"/>
  <c r="O1524" i="5" l="1"/>
  <c r="P1524" i="5" s="1"/>
  <c r="L1525" i="5"/>
  <c r="M1525" i="5" s="1"/>
  <c r="K1526" i="5" s="1"/>
  <c r="F1527" i="5"/>
  <c r="D1529" i="5" s="1"/>
  <c r="H1527" i="5"/>
  <c r="J1527" i="5" s="1"/>
  <c r="I1526" i="5"/>
  <c r="O1525" i="5" l="1"/>
  <c r="P1525" i="5" s="1"/>
  <c r="L1526" i="5"/>
  <c r="M1526" i="5" s="1"/>
  <c r="K1527" i="5" s="1"/>
  <c r="I1527" i="5"/>
  <c r="H1528" i="5"/>
  <c r="J1528" i="5" s="1"/>
  <c r="F1528" i="5"/>
  <c r="D1530" i="5" s="1"/>
  <c r="O1526" i="5" l="1"/>
  <c r="P1526" i="5" s="1"/>
  <c r="L1527" i="5"/>
  <c r="M1527" i="5" s="1"/>
  <c r="K1528" i="5" s="1"/>
  <c r="I1528" i="5"/>
  <c r="H1529" i="5"/>
  <c r="J1529" i="5" s="1"/>
  <c r="F1529" i="5"/>
  <c r="O1527" i="5" l="1"/>
  <c r="P1527" i="5" s="1"/>
  <c r="L1528" i="5"/>
  <c r="M1528" i="5" s="1"/>
  <c r="K1529" i="5" s="1"/>
  <c r="F1530" i="5"/>
  <c r="H1530" i="5"/>
  <c r="J1530" i="5" s="1"/>
  <c r="I1529" i="5"/>
  <c r="D1531" i="5"/>
  <c r="D1532" i="5" s="1"/>
  <c r="O1528" i="5" l="1"/>
  <c r="P1528" i="5" s="1"/>
  <c r="L1529" i="5"/>
  <c r="M1529" i="5" s="1"/>
  <c r="K1530" i="5" s="1"/>
  <c r="H1531" i="5"/>
  <c r="J1531" i="5" s="1"/>
  <c r="I1530" i="5"/>
  <c r="F1531" i="5"/>
  <c r="O1529" i="5" l="1"/>
  <c r="P1529" i="5" s="1"/>
  <c r="L1530" i="5"/>
  <c r="M1530" i="5" s="1"/>
  <c r="K1531" i="5" s="1"/>
  <c r="F1532" i="5"/>
  <c r="D1533" i="5"/>
  <c r="D1534" i="5" s="1"/>
  <c r="I1531" i="5"/>
  <c r="H1532" i="5"/>
  <c r="J1532" i="5" s="1"/>
  <c r="O1530" i="5" l="1"/>
  <c r="P1530" i="5" s="1"/>
  <c r="L1531" i="5"/>
  <c r="M1531" i="5" s="1"/>
  <c r="K1532" i="5" s="1"/>
  <c r="I1532" i="5"/>
  <c r="H1533" i="5"/>
  <c r="J1533" i="5" s="1"/>
  <c r="F1533" i="5"/>
  <c r="D1535" i="5" s="1"/>
  <c r="O1531" i="5" l="1"/>
  <c r="P1531" i="5" s="1"/>
  <c r="L1532" i="5"/>
  <c r="M1532" i="5" s="1"/>
  <c r="K1533" i="5" s="1"/>
  <c r="F1534" i="5"/>
  <c r="D1536" i="5" s="1"/>
  <c r="H1534" i="5"/>
  <c r="J1534" i="5" s="1"/>
  <c r="I1533" i="5"/>
  <c r="O1532" i="5" l="1"/>
  <c r="P1532" i="5" s="1"/>
  <c r="L1533" i="5"/>
  <c r="M1533" i="5" s="1"/>
  <c r="K1534" i="5" s="1"/>
  <c r="F1535" i="5"/>
  <c r="D1537" i="5" s="1"/>
  <c r="H1535" i="5"/>
  <c r="J1535" i="5" s="1"/>
  <c r="I1534" i="5"/>
  <c r="O1533" i="5" l="1"/>
  <c r="P1533" i="5" s="1"/>
  <c r="L1534" i="5"/>
  <c r="M1534" i="5" s="1"/>
  <c r="K1535" i="5" s="1"/>
  <c r="F1536" i="5"/>
  <c r="D1538" i="5" s="1"/>
  <c r="I1535" i="5"/>
  <c r="H1536" i="5"/>
  <c r="J1536" i="5" s="1"/>
  <c r="O1534" i="5" l="1"/>
  <c r="P1534" i="5" s="1"/>
  <c r="L1535" i="5"/>
  <c r="M1535" i="5" s="1"/>
  <c r="K1536" i="5" s="1"/>
  <c r="I1536" i="5"/>
  <c r="H1537" i="5"/>
  <c r="J1537" i="5" s="1"/>
  <c r="F1537" i="5"/>
  <c r="D1539" i="5" s="1"/>
  <c r="O1535" i="5" l="1"/>
  <c r="P1535" i="5" s="1"/>
  <c r="L1536" i="5"/>
  <c r="M1536" i="5" s="1"/>
  <c r="K1537" i="5" s="1"/>
  <c r="F1538" i="5"/>
  <c r="H1538" i="5"/>
  <c r="J1538" i="5" s="1"/>
  <c r="I1537" i="5"/>
  <c r="O1536" i="5" l="1"/>
  <c r="P1536" i="5" s="1"/>
  <c r="L1537" i="5"/>
  <c r="M1537" i="5" s="1"/>
  <c r="K1538" i="5" s="1"/>
  <c r="F1539" i="5"/>
  <c r="H1539" i="5"/>
  <c r="J1539" i="5" s="1"/>
  <c r="I1538" i="5"/>
  <c r="D1540" i="5"/>
  <c r="D1541" i="5" s="1"/>
  <c r="O1537" i="5" l="1"/>
  <c r="P1537" i="5" s="1"/>
  <c r="L1538" i="5"/>
  <c r="M1538" i="5" s="1"/>
  <c r="K1539" i="5" s="1"/>
  <c r="I1539" i="5"/>
  <c r="H1540" i="5"/>
  <c r="J1540" i="5" s="1"/>
  <c r="F1540" i="5"/>
  <c r="D1542" i="5" s="1"/>
  <c r="O1538" i="5" l="1"/>
  <c r="P1538" i="5" s="1"/>
  <c r="L1539" i="5"/>
  <c r="M1539" i="5" s="1"/>
  <c r="K1540" i="5" s="1"/>
  <c r="F1541" i="5"/>
  <c r="D1543" i="5" s="1"/>
  <c r="I1540" i="5"/>
  <c r="H1541" i="5"/>
  <c r="J1541" i="5" s="1"/>
  <c r="O1539" i="5" l="1"/>
  <c r="P1539" i="5" s="1"/>
  <c r="L1540" i="5"/>
  <c r="M1540" i="5" s="1"/>
  <c r="K1541" i="5" s="1"/>
  <c r="F1542" i="5"/>
  <c r="D1544" i="5" s="1"/>
  <c r="H1542" i="5"/>
  <c r="J1542" i="5" s="1"/>
  <c r="I1541" i="5"/>
  <c r="O1540" i="5" l="1"/>
  <c r="P1540" i="5" s="1"/>
  <c r="L1541" i="5"/>
  <c r="M1541" i="5" s="1"/>
  <c r="K1542" i="5" s="1"/>
  <c r="F1543" i="5"/>
  <c r="D1545" i="5" s="1"/>
  <c r="H1543" i="5"/>
  <c r="J1543" i="5" s="1"/>
  <c r="I1542" i="5"/>
  <c r="O1541" i="5" l="1"/>
  <c r="P1541" i="5" s="1"/>
  <c r="L1542" i="5"/>
  <c r="M1542" i="5" s="1"/>
  <c r="K1543" i="5" s="1"/>
  <c r="F1544" i="5"/>
  <c r="D1546" i="5" s="1"/>
  <c r="I1543" i="5"/>
  <c r="H1544" i="5"/>
  <c r="J1544" i="5" s="1"/>
  <c r="O1542" i="5" l="1"/>
  <c r="P1542" i="5" s="1"/>
  <c r="L1543" i="5"/>
  <c r="M1543" i="5" s="1"/>
  <c r="K1544" i="5" s="1"/>
  <c r="I1544" i="5"/>
  <c r="H1545" i="5"/>
  <c r="J1545" i="5" s="1"/>
  <c r="F1545" i="5"/>
  <c r="O1543" i="5" l="1"/>
  <c r="P1543" i="5" s="1"/>
  <c r="L1544" i="5"/>
  <c r="M1544" i="5" s="1"/>
  <c r="K1545" i="5" s="1"/>
  <c r="F1546" i="5"/>
  <c r="H1546" i="5"/>
  <c r="J1546" i="5" s="1"/>
  <c r="I1545" i="5"/>
  <c r="D1547" i="5"/>
  <c r="D1548" i="5" s="1"/>
  <c r="O1544" i="5" l="1"/>
  <c r="P1544" i="5" s="1"/>
  <c r="L1545" i="5"/>
  <c r="M1545" i="5" s="1"/>
  <c r="K1546" i="5" s="1"/>
  <c r="H1547" i="5"/>
  <c r="J1547" i="5" s="1"/>
  <c r="I1546" i="5"/>
  <c r="F1547" i="5"/>
  <c r="O1545" i="5" l="1"/>
  <c r="P1545" i="5" s="1"/>
  <c r="L1546" i="5"/>
  <c r="M1546" i="5" s="1"/>
  <c r="K1547" i="5" s="1"/>
  <c r="F1548" i="5"/>
  <c r="D1549" i="5"/>
  <c r="D1550" i="5" s="1"/>
  <c r="I1547" i="5"/>
  <c r="H1548" i="5"/>
  <c r="J1548" i="5" s="1"/>
  <c r="O1546" i="5" l="1"/>
  <c r="P1546" i="5" s="1"/>
  <c r="L1547" i="5"/>
  <c r="M1547" i="5" s="1"/>
  <c r="K1548" i="5" s="1"/>
  <c r="I1548" i="5"/>
  <c r="H1549" i="5"/>
  <c r="J1549" i="5" s="1"/>
  <c r="F1549" i="5"/>
  <c r="O1547" i="5" l="1"/>
  <c r="P1547" i="5" s="1"/>
  <c r="L1548" i="5"/>
  <c r="M1548" i="5" s="1"/>
  <c r="K1549" i="5" s="1"/>
  <c r="F1550" i="5"/>
  <c r="H1550" i="5"/>
  <c r="J1550" i="5" s="1"/>
  <c r="I1549" i="5"/>
  <c r="D1551" i="5"/>
  <c r="D1552" i="5" l="1"/>
  <c r="O1548" i="5"/>
  <c r="P1548" i="5" s="1"/>
  <c r="L1549" i="5"/>
  <c r="M1549" i="5" s="1"/>
  <c r="K1550" i="5" s="1"/>
  <c r="F1551" i="5"/>
  <c r="D1553" i="5"/>
  <c r="H1551" i="5"/>
  <c r="J1551" i="5" s="1"/>
  <c r="I1550" i="5"/>
  <c r="O1549" i="5" l="1"/>
  <c r="P1549" i="5" s="1"/>
  <c r="L1550" i="5"/>
  <c r="M1550" i="5" s="1"/>
  <c r="K1551" i="5" s="1"/>
  <c r="F1552" i="5"/>
  <c r="I1551" i="5"/>
  <c r="H1552" i="5"/>
  <c r="J1552" i="5" s="1"/>
  <c r="O1550" i="5" l="1"/>
  <c r="P1550" i="5" s="1"/>
  <c r="L1551" i="5"/>
  <c r="M1551" i="5" s="1"/>
  <c r="K1552" i="5" s="1"/>
  <c r="F1553" i="5"/>
  <c r="I1552" i="5"/>
  <c r="H1553" i="5"/>
  <c r="J1553" i="5" s="1"/>
  <c r="D1554" i="5"/>
  <c r="D1555" i="5" s="1"/>
  <c r="O1551" i="5" l="1"/>
  <c r="P1551" i="5" s="1"/>
  <c r="L1552" i="5"/>
  <c r="M1552" i="5" s="1"/>
  <c r="K1553" i="5" s="1"/>
  <c r="H1554" i="5"/>
  <c r="J1554" i="5" s="1"/>
  <c r="I1553" i="5"/>
  <c r="F1554" i="5"/>
  <c r="D1556" i="5" s="1"/>
  <c r="O1552" i="5" l="1"/>
  <c r="P1552" i="5" s="1"/>
  <c r="L1553" i="5"/>
  <c r="M1553" i="5" s="1"/>
  <c r="K1554" i="5" s="1"/>
  <c r="F1555" i="5"/>
  <c r="D1557" i="5"/>
  <c r="H1555" i="5"/>
  <c r="J1555" i="5" s="1"/>
  <c r="I1554" i="5"/>
  <c r="O1553" i="5" l="1"/>
  <c r="P1553" i="5" s="1"/>
  <c r="L1554" i="5"/>
  <c r="M1554" i="5" s="1"/>
  <c r="K1555" i="5" s="1"/>
  <c r="F1556" i="5"/>
  <c r="D1558" i="5"/>
  <c r="I1555" i="5"/>
  <c r="H1556" i="5"/>
  <c r="J1556" i="5" s="1"/>
  <c r="O1554" i="5" l="1"/>
  <c r="P1554" i="5" s="1"/>
  <c r="L1555" i="5"/>
  <c r="M1555" i="5" s="1"/>
  <c r="K1556" i="5" s="1"/>
  <c r="I1556" i="5"/>
  <c r="H1557" i="5"/>
  <c r="J1557" i="5" s="1"/>
  <c r="F1557" i="5"/>
  <c r="O1555" i="5" l="1"/>
  <c r="P1555" i="5" s="1"/>
  <c r="L1556" i="5"/>
  <c r="M1556" i="5" s="1"/>
  <c r="K1557" i="5" s="1"/>
  <c r="H1558" i="5"/>
  <c r="J1558" i="5" s="1"/>
  <c r="I1557" i="5"/>
  <c r="F1558" i="5"/>
  <c r="D1559" i="5"/>
  <c r="D1560" i="5" s="1"/>
  <c r="O1556" i="5" l="1"/>
  <c r="P1556" i="5" s="1"/>
  <c r="L1557" i="5"/>
  <c r="M1557" i="5" s="1"/>
  <c r="K1558" i="5" s="1"/>
  <c r="F1559" i="5"/>
  <c r="H1559" i="5"/>
  <c r="J1559" i="5" s="1"/>
  <c r="I1558" i="5"/>
  <c r="O1557" i="5" l="1"/>
  <c r="P1557" i="5" s="1"/>
  <c r="L1558" i="5"/>
  <c r="M1558" i="5" s="1"/>
  <c r="K1559" i="5" s="1"/>
  <c r="F1560" i="5"/>
  <c r="D1561" i="5"/>
  <c r="D1562" i="5" s="1"/>
  <c r="I1559" i="5"/>
  <c r="H1560" i="5"/>
  <c r="J1560" i="5" s="1"/>
  <c r="O1558" i="5" l="1"/>
  <c r="P1558" i="5" s="1"/>
  <c r="L1559" i="5"/>
  <c r="M1559" i="5" s="1"/>
  <c r="K1560" i="5" s="1"/>
  <c r="I1560" i="5"/>
  <c r="H1561" i="5"/>
  <c r="J1561" i="5" s="1"/>
  <c r="F1561" i="5"/>
  <c r="O1559" i="5" l="1"/>
  <c r="P1559" i="5" s="1"/>
  <c r="L1560" i="5"/>
  <c r="M1560" i="5" s="1"/>
  <c r="K1561" i="5" s="1"/>
  <c r="F1562" i="5"/>
  <c r="H1562" i="5"/>
  <c r="J1562" i="5" s="1"/>
  <c r="I1561" i="5"/>
  <c r="D1563" i="5"/>
  <c r="D1564" i="5" s="1"/>
  <c r="O1560" i="5" l="1"/>
  <c r="P1560" i="5" s="1"/>
  <c r="L1561" i="5"/>
  <c r="M1561" i="5" s="1"/>
  <c r="K1562" i="5" s="1"/>
  <c r="H1563" i="5"/>
  <c r="J1563" i="5" s="1"/>
  <c r="I1562" i="5"/>
  <c r="F1563" i="5"/>
  <c r="O1561" i="5" l="1"/>
  <c r="P1561" i="5" s="1"/>
  <c r="L1562" i="5"/>
  <c r="M1562" i="5" s="1"/>
  <c r="K1563" i="5" s="1"/>
  <c r="F1564" i="5"/>
  <c r="D1565" i="5"/>
  <c r="D1566" i="5" s="1"/>
  <c r="I1563" i="5"/>
  <c r="H1564" i="5"/>
  <c r="J1564" i="5" s="1"/>
  <c r="O1562" i="5" l="1"/>
  <c r="P1562" i="5" s="1"/>
  <c r="L1563" i="5"/>
  <c r="M1563" i="5" s="1"/>
  <c r="K1564" i="5" s="1"/>
  <c r="I1564" i="5"/>
  <c r="H1565" i="5"/>
  <c r="J1565" i="5" s="1"/>
  <c r="F1565" i="5"/>
  <c r="O1563" i="5" l="1"/>
  <c r="P1563" i="5" s="1"/>
  <c r="L1564" i="5"/>
  <c r="M1564" i="5" s="1"/>
  <c r="K1565" i="5" s="1"/>
  <c r="F1566" i="5"/>
  <c r="H1566" i="5"/>
  <c r="J1566" i="5" s="1"/>
  <c r="I1565" i="5"/>
  <c r="D1567" i="5"/>
  <c r="D1568" i="5" s="1"/>
  <c r="O1564" i="5" l="1"/>
  <c r="P1564" i="5" s="1"/>
  <c r="L1565" i="5"/>
  <c r="M1565" i="5" s="1"/>
  <c r="K1566" i="5" s="1"/>
  <c r="H1567" i="5"/>
  <c r="J1567" i="5" s="1"/>
  <c r="I1566" i="5"/>
  <c r="F1567" i="5"/>
  <c r="D1569" i="5" s="1"/>
  <c r="O1565" i="5" l="1"/>
  <c r="P1565" i="5" s="1"/>
  <c r="L1566" i="5"/>
  <c r="M1566" i="5" s="1"/>
  <c r="K1567" i="5" s="1"/>
  <c r="F1568" i="5"/>
  <c r="I1567" i="5"/>
  <c r="H1568" i="5"/>
  <c r="J1568" i="5" s="1"/>
  <c r="D1570" i="5"/>
  <c r="O1566" i="5" l="1"/>
  <c r="P1566" i="5" s="1"/>
  <c r="L1567" i="5"/>
  <c r="M1567" i="5" s="1"/>
  <c r="K1568" i="5" s="1"/>
  <c r="I1568" i="5"/>
  <c r="H1569" i="5"/>
  <c r="J1569" i="5" s="1"/>
  <c r="F1569" i="5"/>
  <c r="D1571" i="5" s="1"/>
  <c r="O1567" i="5" l="1"/>
  <c r="P1567" i="5" s="1"/>
  <c r="L1568" i="5"/>
  <c r="M1568" i="5" s="1"/>
  <c r="K1569" i="5" s="1"/>
  <c r="F1570" i="5"/>
  <c r="H1570" i="5"/>
  <c r="J1570" i="5" s="1"/>
  <c r="I1569" i="5"/>
  <c r="O1568" i="5" l="1"/>
  <c r="P1568" i="5" s="1"/>
  <c r="L1569" i="5"/>
  <c r="M1569" i="5" s="1"/>
  <c r="K1570" i="5" s="1"/>
  <c r="F1571" i="5"/>
  <c r="H1571" i="5"/>
  <c r="J1571" i="5" s="1"/>
  <c r="I1570" i="5"/>
  <c r="D1572" i="5"/>
  <c r="D1573" i="5" s="1"/>
  <c r="O1569" i="5" l="1"/>
  <c r="P1569" i="5" s="1"/>
  <c r="L1570" i="5"/>
  <c r="M1570" i="5" s="1"/>
  <c r="K1571" i="5" s="1"/>
  <c r="I1571" i="5"/>
  <c r="H1572" i="5"/>
  <c r="J1572" i="5" s="1"/>
  <c r="F1572" i="5"/>
  <c r="D1574" i="5" s="1"/>
  <c r="O1570" i="5" l="1"/>
  <c r="P1570" i="5" s="1"/>
  <c r="L1571" i="5"/>
  <c r="M1571" i="5" s="1"/>
  <c r="K1572" i="5" s="1"/>
  <c r="F1573" i="5"/>
  <c r="D1575" i="5" s="1"/>
  <c r="I1572" i="5"/>
  <c r="H1573" i="5"/>
  <c r="J1573" i="5" s="1"/>
  <c r="O1571" i="5" l="1"/>
  <c r="P1571" i="5" s="1"/>
  <c r="L1572" i="5"/>
  <c r="M1572" i="5" s="1"/>
  <c r="K1573" i="5" s="1"/>
  <c r="F1574" i="5"/>
  <c r="D1576" i="5" s="1"/>
  <c r="H1574" i="5"/>
  <c r="J1574" i="5" s="1"/>
  <c r="I1573" i="5"/>
  <c r="O1572" i="5" l="1"/>
  <c r="P1572" i="5" s="1"/>
  <c r="L1573" i="5"/>
  <c r="M1573" i="5" s="1"/>
  <c r="K1574" i="5" s="1"/>
  <c r="F1575" i="5"/>
  <c r="D1577" i="5" s="1"/>
  <c r="H1575" i="5"/>
  <c r="J1575" i="5" s="1"/>
  <c r="I1574" i="5"/>
  <c r="O1573" i="5" l="1"/>
  <c r="P1573" i="5" s="1"/>
  <c r="L1574" i="5"/>
  <c r="M1574" i="5" s="1"/>
  <c r="K1575" i="5" s="1"/>
  <c r="F1576" i="5"/>
  <c r="I1575" i="5"/>
  <c r="H1576" i="5"/>
  <c r="J1576" i="5" s="1"/>
  <c r="O1574" i="5" l="1"/>
  <c r="P1574" i="5" s="1"/>
  <c r="L1575" i="5"/>
  <c r="M1575" i="5" s="1"/>
  <c r="K1576" i="5" s="1"/>
  <c r="F1577" i="5"/>
  <c r="I1576" i="5"/>
  <c r="H1577" i="5"/>
  <c r="J1577" i="5" s="1"/>
  <c r="D1578" i="5"/>
  <c r="D1579" i="5" s="1"/>
  <c r="O1575" i="5" l="1"/>
  <c r="P1575" i="5" s="1"/>
  <c r="L1576" i="5"/>
  <c r="M1576" i="5" s="1"/>
  <c r="K1577" i="5" s="1"/>
  <c r="F1578" i="5"/>
  <c r="D1580" i="5" s="1"/>
  <c r="H1578" i="5"/>
  <c r="J1578" i="5" s="1"/>
  <c r="I1577" i="5"/>
  <c r="O1576" i="5" l="1"/>
  <c r="P1576" i="5" s="1"/>
  <c r="L1577" i="5"/>
  <c r="M1577" i="5" s="1"/>
  <c r="K1578" i="5" s="1"/>
  <c r="F1579" i="5"/>
  <c r="D1581" i="5" s="1"/>
  <c r="H1579" i="5"/>
  <c r="J1579" i="5" s="1"/>
  <c r="I1578" i="5"/>
  <c r="O1577" i="5" l="1"/>
  <c r="P1577" i="5" s="1"/>
  <c r="L1578" i="5"/>
  <c r="M1578" i="5" s="1"/>
  <c r="K1579" i="5" s="1"/>
  <c r="F1580" i="5"/>
  <c r="D1582" i="5"/>
  <c r="I1579" i="5"/>
  <c r="H1580" i="5"/>
  <c r="J1580" i="5" s="1"/>
  <c r="O1578" i="5" l="1"/>
  <c r="P1578" i="5" s="1"/>
  <c r="L1579" i="5"/>
  <c r="M1579" i="5" s="1"/>
  <c r="K1580" i="5" s="1"/>
  <c r="I1580" i="5"/>
  <c r="H1581" i="5"/>
  <c r="J1581" i="5" s="1"/>
  <c r="F1581" i="5"/>
  <c r="D1583" i="5" s="1"/>
  <c r="O1579" i="5" l="1"/>
  <c r="P1579" i="5" s="1"/>
  <c r="L1580" i="5"/>
  <c r="M1580" i="5" s="1"/>
  <c r="K1581" i="5" s="1"/>
  <c r="H1582" i="5"/>
  <c r="J1582" i="5" s="1"/>
  <c r="I1581" i="5"/>
  <c r="F1582" i="5"/>
  <c r="D1584" i="5" s="1"/>
  <c r="O1580" i="5" l="1"/>
  <c r="P1580" i="5" s="1"/>
  <c r="L1581" i="5"/>
  <c r="M1581" i="5" s="1"/>
  <c r="K1582" i="5" s="1"/>
  <c r="H1583" i="5"/>
  <c r="J1583" i="5" s="1"/>
  <c r="I1582" i="5"/>
  <c r="F1583" i="5"/>
  <c r="O1581" i="5" l="1"/>
  <c r="P1581" i="5" s="1"/>
  <c r="L1582" i="5"/>
  <c r="M1582" i="5" s="1"/>
  <c r="K1583" i="5" s="1"/>
  <c r="F1584" i="5"/>
  <c r="D1585" i="5"/>
  <c r="D1586" i="5" s="1"/>
  <c r="I1583" i="5"/>
  <c r="H1584" i="5"/>
  <c r="J1584" i="5" s="1"/>
  <c r="O1582" i="5" l="1"/>
  <c r="P1582" i="5" s="1"/>
  <c r="L1583" i="5"/>
  <c r="M1583" i="5" s="1"/>
  <c r="K1584" i="5" s="1"/>
  <c r="I1584" i="5"/>
  <c r="H1585" i="5"/>
  <c r="J1585" i="5" s="1"/>
  <c r="F1585" i="5"/>
  <c r="D1587" i="5" s="1"/>
  <c r="O1583" i="5" l="1"/>
  <c r="P1583" i="5" s="1"/>
  <c r="L1584" i="5"/>
  <c r="M1584" i="5" s="1"/>
  <c r="K1585" i="5" s="1"/>
  <c r="F1586" i="5"/>
  <c r="H1586" i="5"/>
  <c r="J1586" i="5" s="1"/>
  <c r="I1585" i="5"/>
  <c r="O1584" i="5" l="1"/>
  <c r="P1584" i="5" s="1"/>
  <c r="L1585" i="5"/>
  <c r="M1585" i="5" s="1"/>
  <c r="K1586" i="5" s="1"/>
  <c r="F1587" i="5"/>
  <c r="H1587" i="5"/>
  <c r="J1587" i="5" s="1"/>
  <c r="I1586" i="5"/>
  <c r="D1588" i="5"/>
  <c r="D1589" i="5" s="1"/>
  <c r="O1585" i="5" l="1"/>
  <c r="P1585" i="5" s="1"/>
  <c r="L1586" i="5"/>
  <c r="M1586" i="5" s="1"/>
  <c r="K1587" i="5" s="1"/>
  <c r="I1587" i="5"/>
  <c r="H1588" i="5"/>
  <c r="J1588" i="5" s="1"/>
  <c r="F1588" i="5"/>
  <c r="D1590" i="5" s="1"/>
  <c r="O1586" i="5" l="1"/>
  <c r="P1586" i="5" s="1"/>
  <c r="L1587" i="5"/>
  <c r="M1587" i="5" s="1"/>
  <c r="K1588" i="5" s="1"/>
  <c r="F1589" i="5"/>
  <c r="D1591" i="5" s="1"/>
  <c r="I1588" i="5"/>
  <c r="H1589" i="5"/>
  <c r="J1589" i="5" s="1"/>
  <c r="O1587" i="5" l="1"/>
  <c r="P1587" i="5" s="1"/>
  <c r="L1588" i="5"/>
  <c r="M1588" i="5" s="1"/>
  <c r="K1589" i="5" s="1"/>
  <c r="F1590" i="5"/>
  <c r="H1590" i="5"/>
  <c r="J1590" i="5" s="1"/>
  <c r="I1589" i="5"/>
  <c r="O1588" i="5" l="1"/>
  <c r="P1588" i="5" s="1"/>
  <c r="L1589" i="5"/>
  <c r="M1589" i="5" s="1"/>
  <c r="K1590" i="5" s="1"/>
  <c r="F1591" i="5"/>
  <c r="H1591" i="5"/>
  <c r="J1591" i="5" s="1"/>
  <c r="I1590" i="5"/>
  <c r="D1592" i="5"/>
  <c r="D1593" i="5" s="1"/>
  <c r="O1589" i="5" l="1"/>
  <c r="P1589" i="5" s="1"/>
  <c r="L1590" i="5"/>
  <c r="M1590" i="5" s="1"/>
  <c r="K1591" i="5" s="1"/>
  <c r="F1592" i="5"/>
  <c r="D1594" i="5" s="1"/>
  <c r="I1591" i="5"/>
  <c r="H1592" i="5"/>
  <c r="J1592" i="5" s="1"/>
  <c r="O1590" i="5" l="1"/>
  <c r="P1590" i="5" s="1"/>
  <c r="L1591" i="5"/>
  <c r="M1591" i="5" s="1"/>
  <c r="K1592" i="5" s="1"/>
  <c r="F1593" i="5"/>
  <c r="D1595" i="5" s="1"/>
  <c r="I1592" i="5"/>
  <c r="H1593" i="5"/>
  <c r="J1593" i="5" s="1"/>
  <c r="O1591" i="5" l="1"/>
  <c r="P1591" i="5" s="1"/>
  <c r="L1592" i="5"/>
  <c r="M1592" i="5" s="1"/>
  <c r="K1593" i="5" s="1"/>
  <c r="H1594" i="5"/>
  <c r="J1594" i="5" s="1"/>
  <c r="I1593" i="5"/>
  <c r="F1594" i="5"/>
  <c r="O1592" i="5" l="1"/>
  <c r="P1592" i="5" s="1"/>
  <c r="L1593" i="5"/>
  <c r="M1593" i="5" s="1"/>
  <c r="K1594" i="5" s="1"/>
  <c r="F1595" i="5"/>
  <c r="H1595" i="5"/>
  <c r="J1595" i="5" s="1"/>
  <c r="I1594" i="5"/>
  <c r="D1596" i="5"/>
  <c r="D1597" i="5" s="1"/>
  <c r="O1593" i="5" l="1"/>
  <c r="P1593" i="5" s="1"/>
  <c r="L1594" i="5"/>
  <c r="M1594" i="5" s="1"/>
  <c r="K1595" i="5" s="1"/>
  <c r="I1595" i="5"/>
  <c r="H1596" i="5"/>
  <c r="J1596" i="5" s="1"/>
  <c r="F1596" i="5"/>
  <c r="D1598" i="5" s="1"/>
  <c r="O1594" i="5" l="1"/>
  <c r="P1594" i="5" s="1"/>
  <c r="L1595" i="5"/>
  <c r="M1595" i="5" s="1"/>
  <c r="K1596" i="5" s="1"/>
  <c r="F1597" i="5"/>
  <c r="I1596" i="5"/>
  <c r="H1597" i="5"/>
  <c r="J1597" i="5" s="1"/>
  <c r="D1599" i="5"/>
  <c r="O1595" i="5" l="1"/>
  <c r="P1595" i="5" s="1"/>
  <c r="L1596" i="5"/>
  <c r="M1596" i="5" s="1"/>
  <c r="K1597" i="5" s="1"/>
  <c r="F1598" i="5"/>
  <c r="D1600" i="5" s="1"/>
  <c r="H1598" i="5"/>
  <c r="J1598" i="5" s="1"/>
  <c r="I1597" i="5"/>
  <c r="O1596" i="5" l="1"/>
  <c r="P1596" i="5" s="1"/>
  <c r="L1597" i="5"/>
  <c r="M1597" i="5" s="1"/>
  <c r="K1598" i="5" s="1"/>
  <c r="F1599" i="5"/>
  <c r="D1601" i="5" s="1"/>
  <c r="H1599" i="5"/>
  <c r="J1599" i="5" s="1"/>
  <c r="I1598" i="5"/>
  <c r="O1597" i="5" l="1"/>
  <c r="P1597" i="5" s="1"/>
  <c r="L1598" i="5"/>
  <c r="M1598" i="5" s="1"/>
  <c r="K1599" i="5" s="1"/>
  <c r="F1600" i="5"/>
  <c r="D1602" i="5" s="1"/>
  <c r="I1599" i="5"/>
  <c r="H1600" i="5"/>
  <c r="J1600" i="5" s="1"/>
  <c r="O1598" i="5" l="1"/>
  <c r="P1598" i="5" s="1"/>
  <c r="L1599" i="5"/>
  <c r="M1599" i="5" s="1"/>
  <c r="K1600" i="5" s="1"/>
  <c r="I1600" i="5"/>
  <c r="H1601" i="5"/>
  <c r="J1601" i="5" s="1"/>
  <c r="F1601" i="5"/>
  <c r="D1603" i="5" s="1"/>
  <c r="O1599" i="5" l="1"/>
  <c r="P1599" i="5" s="1"/>
  <c r="L1600" i="5"/>
  <c r="M1600" i="5" s="1"/>
  <c r="K1601" i="5" s="1"/>
  <c r="F1602" i="5"/>
  <c r="D1604" i="5" s="1"/>
  <c r="H1602" i="5"/>
  <c r="J1602" i="5" s="1"/>
  <c r="I1601" i="5"/>
  <c r="O1600" i="5" l="1"/>
  <c r="P1600" i="5" s="1"/>
  <c r="L1601" i="5"/>
  <c r="M1601" i="5" s="1"/>
  <c r="K1602" i="5" s="1"/>
  <c r="H1603" i="5"/>
  <c r="J1603" i="5" s="1"/>
  <c r="I1602" i="5"/>
  <c r="F1603" i="5"/>
  <c r="D1605" i="5" s="1"/>
  <c r="O1601" i="5" l="1"/>
  <c r="P1601" i="5" s="1"/>
  <c r="L1602" i="5"/>
  <c r="M1602" i="5" s="1"/>
  <c r="K1603" i="5" s="1"/>
  <c r="I1603" i="5"/>
  <c r="H1604" i="5"/>
  <c r="J1604" i="5" s="1"/>
  <c r="F1604" i="5"/>
  <c r="O1602" i="5" l="1"/>
  <c r="P1602" i="5" s="1"/>
  <c r="L1603" i="5"/>
  <c r="M1603" i="5" s="1"/>
  <c r="K1604" i="5" s="1"/>
  <c r="F1605" i="5"/>
  <c r="I1604" i="5"/>
  <c r="H1605" i="5"/>
  <c r="J1605" i="5" s="1"/>
  <c r="D1606" i="5"/>
  <c r="D1607" i="5" s="1"/>
  <c r="O1603" i="5" l="1"/>
  <c r="P1603" i="5" s="1"/>
  <c r="L1604" i="5"/>
  <c r="M1604" i="5" s="1"/>
  <c r="K1605" i="5" s="1"/>
  <c r="H1606" i="5"/>
  <c r="J1606" i="5" s="1"/>
  <c r="I1605" i="5"/>
  <c r="F1606" i="5"/>
  <c r="O1604" i="5" l="1"/>
  <c r="P1604" i="5" s="1"/>
  <c r="L1605" i="5"/>
  <c r="M1605" i="5" s="1"/>
  <c r="K1606" i="5" s="1"/>
  <c r="H1607" i="5"/>
  <c r="J1607" i="5" s="1"/>
  <c r="I1606" i="5"/>
  <c r="F1607" i="5"/>
  <c r="D1608" i="5"/>
  <c r="D1609" i="5" s="1"/>
  <c r="O1605" i="5" l="1"/>
  <c r="P1605" i="5" s="1"/>
  <c r="L1606" i="5"/>
  <c r="M1606" i="5" s="1"/>
  <c r="K1607" i="5" s="1"/>
  <c r="F1608" i="5"/>
  <c r="D1610" i="5" s="1"/>
  <c r="I1607" i="5"/>
  <c r="H1608" i="5"/>
  <c r="J1608" i="5" s="1"/>
  <c r="O1606" i="5" l="1"/>
  <c r="P1606" i="5" s="1"/>
  <c r="L1607" i="5"/>
  <c r="M1607" i="5" s="1"/>
  <c r="K1608" i="5" s="1"/>
  <c r="F1609" i="5"/>
  <c r="I1608" i="5"/>
  <c r="H1609" i="5"/>
  <c r="J1609" i="5" s="1"/>
  <c r="D1611" i="5"/>
  <c r="O1607" i="5" l="1"/>
  <c r="P1607" i="5" s="1"/>
  <c r="L1608" i="5"/>
  <c r="M1608" i="5" s="1"/>
  <c r="K1609" i="5" s="1"/>
  <c r="H1610" i="5"/>
  <c r="J1610" i="5" s="1"/>
  <c r="I1609" i="5"/>
  <c r="F1610" i="5"/>
  <c r="D1612" i="5" s="1"/>
  <c r="O1608" i="5" l="1"/>
  <c r="P1608" i="5" s="1"/>
  <c r="L1609" i="5"/>
  <c r="M1609" i="5" s="1"/>
  <c r="K1610" i="5" s="1"/>
  <c r="F1611" i="5"/>
  <c r="D1613" i="5" s="1"/>
  <c r="H1611" i="5"/>
  <c r="J1611" i="5" s="1"/>
  <c r="I1610" i="5"/>
  <c r="O1609" i="5" l="1"/>
  <c r="P1609" i="5" s="1"/>
  <c r="L1610" i="5"/>
  <c r="M1610" i="5" s="1"/>
  <c r="K1611" i="5" s="1"/>
  <c r="I1611" i="5"/>
  <c r="H1612" i="5"/>
  <c r="J1612" i="5" s="1"/>
  <c r="F1612" i="5"/>
  <c r="O1610" i="5" l="1"/>
  <c r="P1610" i="5" s="1"/>
  <c r="L1611" i="5"/>
  <c r="M1611" i="5" s="1"/>
  <c r="K1612" i="5" s="1"/>
  <c r="F1613" i="5"/>
  <c r="I1612" i="5"/>
  <c r="H1613" i="5"/>
  <c r="J1613" i="5" s="1"/>
  <c r="D1614" i="5"/>
  <c r="D1615" i="5" s="1"/>
  <c r="O1611" i="5" l="1"/>
  <c r="P1611" i="5" s="1"/>
  <c r="L1612" i="5"/>
  <c r="M1612" i="5" s="1"/>
  <c r="K1613" i="5" s="1"/>
  <c r="F1614" i="5"/>
  <c r="D1616" i="5" s="1"/>
  <c r="H1614" i="5"/>
  <c r="J1614" i="5" s="1"/>
  <c r="I1613" i="5"/>
  <c r="O1612" i="5" l="1"/>
  <c r="P1612" i="5" s="1"/>
  <c r="L1613" i="5"/>
  <c r="M1613" i="5" s="1"/>
  <c r="K1614" i="5" s="1"/>
  <c r="F1615" i="5"/>
  <c r="H1615" i="5"/>
  <c r="J1615" i="5" s="1"/>
  <c r="I1614" i="5"/>
  <c r="O1613" i="5" l="1"/>
  <c r="P1613" i="5" s="1"/>
  <c r="L1614" i="5"/>
  <c r="M1614" i="5" s="1"/>
  <c r="K1615" i="5" s="1"/>
  <c r="F1616" i="5"/>
  <c r="I1615" i="5"/>
  <c r="H1616" i="5"/>
  <c r="J1616" i="5" s="1"/>
  <c r="D1617" i="5"/>
  <c r="D1618" i="5" s="1"/>
  <c r="O1614" i="5" l="1"/>
  <c r="P1614" i="5" s="1"/>
  <c r="L1615" i="5"/>
  <c r="M1615" i="5" s="1"/>
  <c r="K1616" i="5" s="1"/>
  <c r="H1617" i="5"/>
  <c r="J1617" i="5" s="1"/>
  <c r="I1616" i="5"/>
  <c r="F1617" i="5"/>
  <c r="O1615" i="5" l="1"/>
  <c r="P1615" i="5" s="1"/>
  <c r="L1616" i="5"/>
  <c r="M1616" i="5" s="1"/>
  <c r="K1617" i="5" s="1"/>
  <c r="F1618" i="5"/>
  <c r="D1619" i="5"/>
  <c r="I1617" i="5"/>
  <c r="H1618" i="5"/>
  <c r="J1618" i="5" s="1"/>
  <c r="D1620" i="5" l="1"/>
  <c r="O1616" i="5"/>
  <c r="P1616" i="5" s="1"/>
  <c r="L1617" i="5"/>
  <c r="M1617" i="5" s="1"/>
  <c r="K1618" i="5" s="1"/>
  <c r="H1619" i="5"/>
  <c r="J1619" i="5" s="1"/>
  <c r="I1618" i="5"/>
  <c r="F1619" i="5"/>
  <c r="D1621" i="5" s="1"/>
  <c r="O1617" i="5" l="1"/>
  <c r="P1617" i="5" s="1"/>
  <c r="L1618" i="5"/>
  <c r="M1618" i="5" s="1"/>
  <c r="K1619" i="5" s="1"/>
  <c r="F1620" i="5"/>
  <c r="D1622" i="5" s="1"/>
  <c r="H1620" i="5"/>
  <c r="J1620" i="5" s="1"/>
  <c r="I1619" i="5"/>
  <c r="O1618" i="5" l="1"/>
  <c r="P1618" i="5" s="1"/>
  <c r="L1619" i="5"/>
  <c r="M1619" i="5" s="1"/>
  <c r="K1620" i="5" s="1"/>
  <c r="F1621" i="5"/>
  <c r="H1621" i="5"/>
  <c r="J1621" i="5" s="1"/>
  <c r="I1620" i="5"/>
  <c r="O1619" i="5" l="1"/>
  <c r="P1619" i="5" s="1"/>
  <c r="L1620" i="5"/>
  <c r="M1620" i="5" s="1"/>
  <c r="K1621" i="5" s="1"/>
  <c r="F1622" i="5"/>
  <c r="D1623" i="5"/>
  <c r="I1621" i="5"/>
  <c r="H1622" i="5"/>
  <c r="J1622" i="5" s="1"/>
  <c r="D1624" i="5" l="1"/>
  <c r="O1620" i="5"/>
  <c r="P1620" i="5" s="1"/>
  <c r="L1621" i="5"/>
  <c r="M1621" i="5" s="1"/>
  <c r="K1622" i="5" s="1"/>
  <c r="H1623" i="5"/>
  <c r="J1623" i="5" s="1"/>
  <c r="I1622" i="5"/>
  <c r="F1623" i="5"/>
  <c r="O1621" i="5" l="1"/>
  <c r="P1621" i="5" s="1"/>
  <c r="L1622" i="5"/>
  <c r="M1622" i="5" s="1"/>
  <c r="K1623" i="5" s="1"/>
  <c r="F1624" i="5"/>
  <c r="H1624" i="5"/>
  <c r="J1624" i="5" s="1"/>
  <c r="I1623" i="5"/>
  <c r="D1625" i="5"/>
  <c r="D1626" i="5" l="1"/>
  <c r="O1622" i="5"/>
  <c r="P1622" i="5" s="1"/>
  <c r="L1623" i="5"/>
  <c r="M1623" i="5" s="1"/>
  <c r="K1624" i="5" s="1"/>
  <c r="I1624" i="5"/>
  <c r="H1625" i="5"/>
  <c r="J1625" i="5" s="1"/>
  <c r="F1625" i="5"/>
  <c r="D1627" i="5" s="1"/>
  <c r="O1623" i="5" l="1"/>
  <c r="P1623" i="5" s="1"/>
  <c r="L1624" i="5"/>
  <c r="M1624" i="5" s="1"/>
  <c r="K1625" i="5" s="1"/>
  <c r="F1626" i="5"/>
  <c r="I1625" i="5"/>
  <c r="H1626" i="5"/>
  <c r="J1626" i="5" s="1"/>
  <c r="O1624" i="5" l="1"/>
  <c r="P1624" i="5" s="1"/>
  <c r="L1625" i="5"/>
  <c r="M1625" i="5" s="1"/>
  <c r="K1626" i="5" s="1"/>
  <c r="F1627" i="5"/>
  <c r="D1628" i="5"/>
  <c r="D1629" i="5" s="1"/>
  <c r="H1627" i="5"/>
  <c r="J1627" i="5" s="1"/>
  <c r="I1626" i="5"/>
  <c r="O1625" i="5" l="1"/>
  <c r="P1625" i="5" s="1"/>
  <c r="L1626" i="5"/>
  <c r="M1626" i="5" s="1"/>
  <c r="K1627" i="5" s="1"/>
  <c r="H1628" i="5"/>
  <c r="J1628" i="5" s="1"/>
  <c r="I1627" i="5"/>
  <c r="F1628" i="5"/>
  <c r="O1626" i="5" l="1"/>
  <c r="P1626" i="5" s="1"/>
  <c r="L1627" i="5"/>
  <c r="M1627" i="5" s="1"/>
  <c r="K1628" i="5" s="1"/>
  <c r="F1629" i="5"/>
  <c r="D1630" i="5"/>
  <c r="I1628" i="5"/>
  <c r="H1629" i="5"/>
  <c r="J1629" i="5" s="1"/>
  <c r="D1631" i="5" l="1"/>
  <c r="O1627" i="5"/>
  <c r="P1627" i="5" s="1"/>
  <c r="L1628" i="5"/>
  <c r="M1628" i="5" s="1"/>
  <c r="K1629" i="5" s="1"/>
  <c r="I1629" i="5"/>
  <c r="H1630" i="5"/>
  <c r="J1630" i="5" s="1"/>
  <c r="F1630" i="5"/>
  <c r="D1632" i="5" s="1"/>
  <c r="O1628" i="5" l="1"/>
  <c r="P1628" i="5" s="1"/>
  <c r="L1629" i="5"/>
  <c r="M1629" i="5" s="1"/>
  <c r="K1630" i="5" s="1"/>
  <c r="H1631" i="5"/>
  <c r="J1631" i="5" s="1"/>
  <c r="I1630" i="5"/>
  <c r="F1631" i="5"/>
  <c r="D1633" i="5" s="1"/>
  <c r="O1629" i="5" l="1"/>
  <c r="P1629" i="5" s="1"/>
  <c r="L1630" i="5"/>
  <c r="M1630" i="5" s="1"/>
  <c r="K1631" i="5" s="1"/>
  <c r="H1632" i="5"/>
  <c r="J1632" i="5" s="1"/>
  <c r="I1631" i="5"/>
  <c r="F1632" i="5"/>
  <c r="D1634" i="5" s="1"/>
  <c r="O1630" i="5" l="1"/>
  <c r="P1630" i="5" s="1"/>
  <c r="L1631" i="5"/>
  <c r="M1631" i="5" s="1"/>
  <c r="K1632" i="5" s="1"/>
  <c r="F1633" i="5"/>
  <c r="I1632" i="5"/>
  <c r="H1633" i="5"/>
  <c r="J1633" i="5" s="1"/>
  <c r="D1635" i="5"/>
  <c r="O1631" i="5" l="1"/>
  <c r="P1631" i="5" s="1"/>
  <c r="L1632" i="5"/>
  <c r="M1632" i="5" s="1"/>
  <c r="K1633" i="5" s="1"/>
  <c r="I1633" i="5"/>
  <c r="H1634" i="5"/>
  <c r="J1634" i="5" s="1"/>
  <c r="F1634" i="5"/>
  <c r="D1636" i="5" s="1"/>
  <c r="O1632" i="5" l="1"/>
  <c r="P1632" i="5" s="1"/>
  <c r="L1633" i="5"/>
  <c r="M1633" i="5" s="1"/>
  <c r="K1634" i="5" s="1"/>
  <c r="F1635" i="5"/>
  <c r="D1637" i="5" s="1"/>
  <c r="H1635" i="5"/>
  <c r="J1635" i="5" s="1"/>
  <c r="I1634" i="5"/>
  <c r="O1633" i="5" l="1"/>
  <c r="P1633" i="5" s="1"/>
  <c r="L1634" i="5"/>
  <c r="M1634" i="5" s="1"/>
  <c r="K1635" i="5" s="1"/>
  <c r="F1636" i="5"/>
  <c r="H1636" i="5"/>
  <c r="J1636" i="5" s="1"/>
  <c r="I1635" i="5"/>
  <c r="O1634" i="5" l="1"/>
  <c r="P1634" i="5" s="1"/>
  <c r="L1635" i="5"/>
  <c r="M1635" i="5" s="1"/>
  <c r="K1636" i="5" s="1"/>
  <c r="F1637" i="5"/>
  <c r="D1638" i="5"/>
  <c r="D1639" i="5" s="1"/>
  <c r="I1636" i="5"/>
  <c r="H1637" i="5"/>
  <c r="J1637" i="5" s="1"/>
  <c r="O1635" i="5" l="1"/>
  <c r="P1635" i="5" s="1"/>
  <c r="L1636" i="5"/>
  <c r="M1636" i="5" s="1"/>
  <c r="K1637" i="5" s="1"/>
  <c r="I1637" i="5"/>
  <c r="H1638" i="5"/>
  <c r="J1638" i="5" s="1"/>
  <c r="F1638" i="5"/>
  <c r="D1640" i="5" s="1"/>
  <c r="O1636" i="5" l="1"/>
  <c r="P1636" i="5" s="1"/>
  <c r="L1637" i="5"/>
  <c r="M1637" i="5" s="1"/>
  <c r="K1638" i="5" s="1"/>
  <c r="H1639" i="5"/>
  <c r="J1639" i="5" s="1"/>
  <c r="I1638" i="5"/>
  <c r="F1639" i="5"/>
  <c r="D1641" i="5" s="1"/>
  <c r="O1637" i="5" l="1"/>
  <c r="P1637" i="5" s="1"/>
  <c r="L1638" i="5"/>
  <c r="M1638" i="5" s="1"/>
  <c r="K1639" i="5" s="1"/>
  <c r="H1640" i="5"/>
  <c r="J1640" i="5" s="1"/>
  <c r="I1639" i="5"/>
  <c r="F1640" i="5"/>
  <c r="D1642" i="5" s="1"/>
  <c r="O1638" i="5" l="1"/>
  <c r="P1638" i="5" s="1"/>
  <c r="L1639" i="5"/>
  <c r="M1639" i="5" s="1"/>
  <c r="K1640" i="5" s="1"/>
  <c r="I1640" i="5"/>
  <c r="H1641" i="5"/>
  <c r="J1641" i="5" s="1"/>
  <c r="F1641" i="5"/>
  <c r="D1643" i="5" s="1"/>
  <c r="O1639" i="5" l="1"/>
  <c r="P1639" i="5" s="1"/>
  <c r="L1640" i="5"/>
  <c r="M1640" i="5" s="1"/>
  <c r="K1641" i="5" s="1"/>
  <c r="F1642" i="5"/>
  <c r="D1644" i="5"/>
  <c r="I1641" i="5"/>
  <c r="H1642" i="5"/>
  <c r="J1642" i="5" s="1"/>
  <c r="O1640" i="5" l="1"/>
  <c r="P1640" i="5" s="1"/>
  <c r="L1641" i="5"/>
  <c r="M1641" i="5" s="1"/>
  <c r="K1642" i="5" s="1"/>
  <c r="H1643" i="5"/>
  <c r="J1643" i="5" s="1"/>
  <c r="I1642" i="5"/>
  <c r="F1643" i="5"/>
  <c r="D1645" i="5" s="1"/>
  <c r="O1641" i="5" l="1"/>
  <c r="P1641" i="5" s="1"/>
  <c r="L1642" i="5"/>
  <c r="M1642" i="5" s="1"/>
  <c r="K1643" i="5" s="1"/>
  <c r="F1644" i="5"/>
  <c r="D1646" i="5"/>
  <c r="H1644" i="5"/>
  <c r="J1644" i="5" s="1"/>
  <c r="I1643" i="5"/>
  <c r="O1642" i="5" l="1"/>
  <c r="P1642" i="5" s="1"/>
  <c r="L1643" i="5"/>
  <c r="M1643" i="5" s="1"/>
  <c r="K1644" i="5" s="1"/>
  <c r="I1644" i="5"/>
  <c r="H1645" i="5"/>
  <c r="J1645" i="5" s="1"/>
  <c r="F1645" i="5"/>
  <c r="D1647" i="5" s="1"/>
  <c r="O1643" i="5" l="1"/>
  <c r="P1643" i="5" s="1"/>
  <c r="L1644" i="5"/>
  <c r="M1644" i="5" s="1"/>
  <c r="K1645" i="5" s="1"/>
  <c r="F1646" i="5"/>
  <c r="I1645" i="5"/>
  <c r="H1646" i="5"/>
  <c r="J1646" i="5" s="1"/>
  <c r="O1644" i="5" l="1"/>
  <c r="P1644" i="5" s="1"/>
  <c r="L1645" i="5"/>
  <c r="M1645" i="5" s="1"/>
  <c r="K1646" i="5" s="1"/>
  <c r="F1647" i="5"/>
  <c r="H1647" i="5"/>
  <c r="J1647" i="5" s="1"/>
  <c r="I1646" i="5"/>
  <c r="D1648" i="5"/>
  <c r="D1649" i="5" s="1"/>
  <c r="O1645" i="5" l="1"/>
  <c r="P1645" i="5" s="1"/>
  <c r="L1646" i="5"/>
  <c r="M1646" i="5" s="1"/>
  <c r="K1647" i="5" s="1"/>
  <c r="H1648" i="5"/>
  <c r="J1648" i="5" s="1"/>
  <c r="I1647" i="5"/>
  <c r="F1648" i="5"/>
  <c r="O1646" i="5" l="1"/>
  <c r="P1646" i="5" s="1"/>
  <c r="L1647" i="5"/>
  <c r="M1647" i="5" s="1"/>
  <c r="K1648" i="5" s="1"/>
  <c r="F1649" i="5"/>
  <c r="I1648" i="5"/>
  <c r="H1649" i="5"/>
  <c r="J1649" i="5" s="1"/>
  <c r="D1650" i="5"/>
  <c r="D1651" i="5" s="1"/>
  <c r="O1647" i="5" l="1"/>
  <c r="P1647" i="5" s="1"/>
  <c r="L1648" i="5"/>
  <c r="M1648" i="5" s="1"/>
  <c r="K1649" i="5" s="1"/>
  <c r="I1649" i="5"/>
  <c r="H1650" i="5"/>
  <c r="J1650" i="5" s="1"/>
  <c r="F1650" i="5"/>
  <c r="D1652" i="5" s="1"/>
  <c r="O1648" i="5" l="1"/>
  <c r="P1648" i="5" s="1"/>
  <c r="L1649" i="5"/>
  <c r="M1649" i="5" s="1"/>
  <c r="K1650" i="5" s="1"/>
  <c r="F1651" i="5"/>
  <c r="D1653" i="5" s="1"/>
  <c r="H1651" i="5"/>
  <c r="J1651" i="5" s="1"/>
  <c r="I1650" i="5"/>
  <c r="O1649" i="5" l="1"/>
  <c r="P1649" i="5" s="1"/>
  <c r="L1650" i="5"/>
  <c r="M1650" i="5" s="1"/>
  <c r="K1651" i="5" s="1"/>
  <c r="H1652" i="5"/>
  <c r="J1652" i="5" s="1"/>
  <c r="I1651" i="5"/>
  <c r="F1652" i="5"/>
  <c r="O1650" i="5" l="1"/>
  <c r="P1650" i="5" s="1"/>
  <c r="L1651" i="5"/>
  <c r="M1651" i="5" s="1"/>
  <c r="K1652" i="5" s="1"/>
  <c r="F1653" i="5"/>
  <c r="D1654" i="5"/>
  <c r="D1655" i="5" s="1"/>
  <c r="I1652" i="5"/>
  <c r="H1653" i="5"/>
  <c r="J1653" i="5" s="1"/>
  <c r="O1651" i="5" l="1"/>
  <c r="P1651" i="5" s="1"/>
  <c r="L1652" i="5"/>
  <c r="M1652" i="5" s="1"/>
  <c r="K1653" i="5" s="1"/>
  <c r="I1653" i="5"/>
  <c r="H1654" i="5"/>
  <c r="J1654" i="5" s="1"/>
  <c r="F1654" i="5"/>
  <c r="D1656" i="5" s="1"/>
  <c r="O1652" i="5" l="1"/>
  <c r="P1652" i="5" s="1"/>
  <c r="L1653" i="5"/>
  <c r="M1653" i="5" s="1"/>
  <c r="K1654" i="5" s="1"/>
  <c r="F1655" i="5"/>
  <c r="H1655" i="5"/>
  <c r="J1655" i="5" s="1"/>
  <c r="I1654" i="5"/>
  <c r="O1653" i="5" l="1"/>
  <c r="P1653" i="5" s="1"/>
  <c r="L1654" i="5"/>
  <c r="M1654" i="5" s="1"/>
  <c r="K1655" i="5" s="1"/>
  <c r="F1656" i="5"/>
  <c r="H1656" i="5"/>
  <c r="J1656" i="5" s="1"/>
  <c r="I1655" i="5"/>
  <c r="D1657" i="5"/>
  <c r="D1658" i="5" l="1"/>
  <c r="O1654" i="5"/>
  <c r="P1654" i="5" s="1"/>
  <c r="L1655" i="5"/>
  <c r="M1655" i="5" s="1"/>
  <c r="K1656" i="5" s="1"/>
  <c r="I1656" i="5"/>
  <c r="H1657" i="5"/>
  <c r="J1657" i="5" s="1"/>
  <c r="F1657" i="5"/>
  <c r="O1655" i="5" l="1"/>
  <c r="P1655" i="5" s="1"/>
  <c r="L1656" i="5"/>
  <c r="M1656" i="5" s="1"/>
  <c r="K1657" i="5" s="1"/>
  <c r="I1657" i="5"/>
  <c r="H1658" i="5"/>
  <c r="J1658" i="5" s="1"/>
  <c r="F1658" i="5"/>
  <c r="D1659" i="5"/>
  <c r="D1660" i="5" s="1"/>
  <c r="O1656" i="5" l="1"/>
  <c r="P1656" i="5" s="1"/>
  <c r="L1657" i="5"/>
  <c r="M1657" i="5" s="1"/>
  <c r="K1658" i="5" s="1"/>
  <c r="F1659" i="5"/>
  <c r="H1659" i="5"/>
  <c r="J1659" i="5" s="1"/>
  <c r="I1658" i="5"/>
  <c r="O1657" i="5" l="1"/>
  <c r="P1657" i="5" s="1"/>
  <c r="L1658" i="5"/>
  <c r="M1658" i="5" s="1"/>
  <c r="K1659" i="5" s="1"/>
  <c r="F1660" i="5"/>
  <c r="H1660" i="5"/>
  <c r="J1660" i="5" s="1"/>
  <c r="I1659" i="5"/>
  <c r="D1661" i="5"/>
  <c r="D1662" i="5" s="1"/>
  <c r="O1658" i="5" l="1"/>
  <c r="P1658" i="5" s="1"/>
  <c r="L1659" i="5"/>
  <c r="M1659" i="5" s="1"/>
  <c r="K1660" i="5" s="1"/>
  <c r="F1661" i="5"/>
  <c r="D1663" i="5" s="1"/>
  <c r="I1660" i="5"/>
  <c r="H1661" i="5"/>
  <c r="J1661" i="5" s="1"/>
  <c r="O1659" i="5" l="1"/>
  <c r="P1659" i="5" s="1"/>
  <c r="L1660" i="5"/>
  <c r="M1660" i="5" s="1"/>
  <c r="K1661" i="5" s="1"/>
  <c r="I1661" i="5"/>
  <c r="H1662" i="5"/>
  <c r="J1662" i="5" s="1"/>
  <c r="F1662" i="5"/>
  <c r="D1664" i="5"/>
  <c r="O1660" i="5" l="1"/>
  <c r="P1660" i="5" s="1"/>
  <c r="L1661" i="5"/>
  <c r="M1661" i="5" s="1"/>
  <c r="K1662" i="5" s="1"/>
  <c r="F1663" i="5"/>
  <c r="H1663" i="5"/>
  <c r="J1663" i="5" s="1"/>
  <c r="I1662" i="5"/>
  <c r="O1661" i="5" l="1"/>
  <c r="P1661" i="5" s="1"/>
  <c r="L1662" i="5"/>
  <c r="M1662" i="5" s="1"/>
  <c r="K1663" i="5" s="1"/>
  <c r="F1664" i="5"/>
  <c r="H1664" i="5"/>
  <c r="J1664" i="5" s="1"/>
  <c r="I1663" i="5"/>
  <c r="D1665" i="5"/>
  <c r="D1666" i="5" s="1"/>
  <c r="O1662" i="5" l="1"/>
  <c r="P1662" i="5" s="1"/>
  <c r="L1663" i="5"/>
  <c r="M1663" i="5" s="1"/>
  <c r="K1664" i="5" s="1"/>
  <c r="F1665" i="5"/>
  <c r="D1667" i="5" s="1"/>
  <c r="I1664" i="5"/>
  <c r="H1665" i="5"/>
  <c r="J1665" i="5" s="1"/>
  <c r="O1663" i="5" l="1"/>
  <c r="P1663" i="5" s="1"/>
  <c r="L1664" i="5"/>
  <c r="M1664" i="5" s="1"/>
  <c r="K1665" i="5" s="1"/>
  <c r="F1666" i="5"/>
  <c r="D1668" i="5" s="1"/>
  <c r="I1665" i="5"/>
  <c r="H1666" i="5"/>
  <c r="J1666" i="5" s="1"/>
  <c r="O1664" i="5" l="1"/>
  <c r="P1664" i="5" s="1"/>
  <c r="L1665" i="5"/>
  <c r="M1665" i="5" s="1"/>
  <c r="K1666" i="5" s="1"/>
  <c r="F1667" i="5"/>
  <c r="H1667" i="5"/>
  <c r="J1667" i="5" s="1"/>
  <c r="I1666" i="5"/>
  <c r="O1665" i="5" l="1"/>
  <c r="P1665" i="5" s="1"/>
  <c r="L1666" i="5"/>
  <c r="M1666" i="5" s="1"/>
  <c r="K1667" i="5" s="1"/>
  <c r="F1668" i="5"/>
  <c r="D1669" i="5"/>
  <c r="H1668" i="5"/>
  <c r="J1668" i="5" s="1"/>
  <c r="I1667" i="5"/>
  <c r="D1670" i="5" l="1"/>
  <c r="O1666" i="5"/>
  <c r="P1666" i="5" s="1"/>
  <c r="L1667" i="5"/>
  <c r="M1667" i="5" s="1"/>
  <c r="K1668" i="5" s="1"/>
  <c r="F1669" i="5"/>
  <c r="D1671" i="5" s="1"/>
  <c r="I1668" i="5"/>
  <c r="H1669" i="5"/>
  <c r="J1669" i="5" s="1"/>
  <c r="O1667" i="5" l="1"/>
  <c r="P1667" i="5" s="1"/>
  <c r="L1668" i="5"/>
  <c r="M1668" i="5" s="1"/>
  <c r="K1669" i="5" s="1"/>
  <c r="I1669" i="5"/>
  <c r="H1670" i="5"/>
  <c r="J1670" i="5" s="1"/>
  <c r="F1670" i="5"/>
  <c r="D1672" i="5" s="1"/>
  <c r="O1668" i="5" l="1"/>
  <c r="P1668" i="5" s="1"/>
  <c r="L1669" i="5"/>
  <c r="M1669" i="5" s="1"/>
  <c r="K1670" i="5" s="1"/>
  <c r="H1671" i="5"/>
  <c r="J1671" i="5" s="1"/>
  <c r="I1670" i="5"/>
  <c r="F1671" i="5"/>
  <c r="D1673" i="5" s="1"/>
  <c r="O1669" i="5" l="1"/>
  <c r="P1669" i="5" s="1"/>
  <c r="L1670" i="5"/>
  <c r="M1670" i="5" s="1"/>
  <c r="K1671" i="5" s="1"/>
  <c r="H1672" i="5"/>
  <c r="J1672" i="5" s="1"/>
  <c r="I1671" i="5"/>
  <c r="F1672" i="5"/>
  <c r="D1674" i="5" s="1"/>
  <c r="O1670" i="5" l="1"/>
  <c r="P1670" i="5" s="1"/>
  <c r="L1671" i="5"/>
  <c r="M1671" i="5" s="1"/>
  <c r="K1672" i="5" s="1"/>
  <c r="F1673" i="5"/>
  <c r="I1672" i="5"/>
  <c r="H1673" i="5"/>
  <c r="J1673" i="5" s="1"/>
  <c r="O1671" i="5" l="1"/>
  <c r="P1671" i="5" s="1"/>
  <c r="L1672" i="5"/>
  <c r="M1672" i="5" s="1"/>
  <c r="K1673" i="5" s="1"/>
  <c r="F1674" i="5"/>
  <c r="I1673" i="5"/>
  <c r="H1674" i="5"/>
  <c r="J1674" i="5" s="1"/>
  <c r="D1675" i="5"/>
  <c r="D1676" i="5" l="1"/>
  <c r="O1672" i="5"/>
  <c r="P1672" i="5" s="1"/>
  <c r="L1673" i="5"/>
  <c r="M1673" i="5" s="1"/>
  <c r="K1674" i="5" s="1"/>
  <c r="H1675" i="5"/>
  <c r="J1675" i="5" s="1"/>
  <c r="I1674" i="5"/>
  <c r="F1675" i="5"/>
  <c r="D1677" i="5" s="1"/>
  <c r="O1673" i="5" l="1"/>
  <c r="P1673" i="5" s="1"/>
  <c r="L1674" i="5"/>
  <c r="M1674" i="5" s="1"/>
  <c r="K1675" i="5" s="1"/>
  <c r="F1676" i="5"/>
  <c r="H1676" i="5"/>
  <c r="J1676" i="5" s="1"/>
  <c r="I1675" i="5"/>
  <c r="O1674" i="5" l="1"/>
  <c r="P1674" i="5" s="1"/>
  <c r="L1675" i="5"/>
  <c r="M1675" i="5" s="1"/>
  <c r="K1676" i="5" s="1"/>
  <c r="F1677" i="5"/>
  <c r="I1676" i="5"/>
  <c r="H1677" i="5"/>
  <c r="J1677" i="5" s="1"/>
  <c r="D1678" i="5"/>
  <c r="D1679" i="5" s="1"/>
  <c r="O1675" i="5" l="1"/>
  <c r="P1675" i="5" s="1"/>
  <c r="L1676" i="5"/>
  <c r="M1676" i="5" s="1"/>
  <c r="K1677" i="5" s="1"/>
  <c r="I1677" i="5"/>
  <c r="H1678" i="5"/>
  <c r="J1678" i="5" s="1"/>
  <c r="F1678" i="5"/>
  <c r="D1680" i="5" s="1"/>
  <c r="O1676" i="5" l="1"/>
  <c r="P1676" i="5" s="1"/>
  <c r="L1677" i="5"/>
  <c r="M1677" i="5" s="1"/>
  <c r="K1678" i="5" s="1"/>
  <c r="F1679" i="5"/>
  <c r="D1681" i="5"/>
  <c r="H1679" i="5"/>
  <c r="J1679" i="5" s="1"/>
  <c r="I1678" i="5"/>
  <c r="O1677" i="5" l="1"/>
  <c r="P1677" i="5" s="1"/>
  <c r="L1678" i="5"/>
  <c r="M1678" i="5" s="1"/>
  <c r="K1679" i="5" s="1"/>
  <c r="H1680" i="5"/>
  <c r="J1680" i="5" s="1"/>
  <c r="I1679" i="5"/>
  <c r="F1680" i="5"/>
  <c r="O1678" i="5" l="1"/>
  <c r="P1678" i="5" s="1"/>
  <c r="L1679" i="5"/>
  <c r="M1679" i="5" s="1"/>
  <c r="K1680" i="5" s="1"/>
  <c r="F1681" i="5"/>
  <c r="I1680" i="5"/>
  <c r="H1681" i="5"/>
  <c r="J1681" i="5" s="1"/>
  <c r="D1682" i="5"/>
  <c r="D1683" i="5" s="1"/>
  <c r="O1679" i="5" l="1"/>
  <c r="P1679" i="5" s="1"/>
  <c r="L1680" i="5"/>
  <c r="M1680" i="5" s="1"/>
  <c r="K1681" i="5" s="1"/>
  <c r="I1681" i="5"/>
  <c r="H1682" i="5"/>
  <c r="J1682" i="5" s="1"/>
  <c r="F1682" i="5"/>
  <c r="O1680" i="5" l="1"/>
  <c r="P1680" i="5" s="1"/>
  <c r="L1681" i="5"/>
  <c r="M1681" i="5" s="1"/>
  <c r="K1682" i="5" s="1"/>
  <c r="F1683" i="5"/>
  <c r="D1684" i="5"/>
  <c r="D1685" i="5" s="1"/>
  <c r="H1683" i="5"/>
  <c r="J1683" i="5" s="1"/>
  <c r="I1682" i="5"/>
  <c r="O1681" i="5" l="1"/>
  <c r="P1681" i="5" s="1"/>
  <c r="L1682" i="5"/>
  <c r="M1682" i="5" s="1"/>
  <c r="K1683" i="5" s="1"/>
  <c r="F1684" i="5"/>
  <c r="H1684" i="5"/>
  <c r="J1684" i="5" s="1"/>
  <c r="I1683" i="5"/>
  <c r="O1682" i="5" l="1"/>
  <c r="P1682" i="5" s="1"/>
  <c r="L1683" i="5"/>
  <c r="M1683" i="5" s="1"/>
  <c r="K1684" i="5" s="1"/>
  <c r="F1685" i="5"/>
  <c r="H1685" i="5"/>
  <c r="J1685" i="5" s="1"/>
  <c r="I1684" i="5"/>
  <c r="D1686" i="5"/>
  <c r="D1687" i="5" s="1"/>
  <c r="O1683" i="5" l="1"/>
  <c r="P1683" i="5" s="1"/>
  <c r="L1684" i="5"/>
  <c r="M1684" i="5" s="1"/>
  <c r="K1685" i="5" s="1"/>
  <c r="I1685" i="5"/>
  <c r="H1686" i="5"/>
  <c r="J1686" i="5" s="1"/>
  <c r="F1686" i="5"/>
  <c r="D1688" i="5" s="1"/>
  <c r="O1684" i="5" l="1"/>
  <c r="P1684" i="5" s="1"/>
  <c r="L1685" i="5"/>
  <c r="M1685" i="5" s="1"/>
  <c r="K1686" i="5" s="1"/>
  <c r="F1687" i="5"/>
  <c r="H1687" i="5"/>
  <c r="J1687" i="5" s="1"/>
  <c r="I1686" i="5"/>
  <c r="O1685" i="5" l="1"/>
  <c r="P1685" i="5" s="1"/>
  <c r="L1686" i="5"/>
  <c r="M1686" i="5" s="1"/>
  <c r="K1687" i="5" s="1"/>
  <c r="F1688" i="5"/>
  <c r="H1688" i="5"/>
  <c r="J1688" i="5" s="1"/>
  <c r="I1687" i="5"/>
  <c r="D1689" i="5"/>
  <c r="D1690" i="5" l="1"/>
  <c r="O1686" i="5"/>
  <c r="P1686" i="5" s="1"/>
  <c r="L1687" i="5"/>
  <c r="M1687" i="5" s="1"/>
  <c r="K1688" i="5" s="1"/>
  <c r="F1689" i="5"/>
  <c r="D1691" i="5"/>
  <c r="I1688" i="5"/>
  <c r="H1689" i="5"/>
  <c r="J1689" i="5" s="1"/>
  <c r="O1687" i="5" l="1"/>
  <c r="P1687" i="5" s="1"/>
  <c r="L1688" i="5"/>
  <c r="M1688" i="5" s="1"/>
  <c r="K1689" i="5" s="1"/>
  <c r="I1689" i="5"/>
  <c r="H1690" i="5"/>
  <c r="J1690" i="5" s="1"/>
  <c r="F1690" i="5"/>
  <c r="D1692" i="5"/>
  <c r="O1688" i="5" l="1"/>
  <c r="P1688" i="5" s="1"/>
  <c r="L1689" i="5"/>
  <c r="M1689" i="5" s="1"/>
  <c r="K1690" i="5" s="1"/>
  <c r="F1691" i="5"/>
  <c r="D1693" i="5" s="1"/>
  <c r="H1691" i="5"/>
  <c r="J1691" i="5" s="1"/>
  <c r="I1690" i="5"/>
  <c r="O1689" i="5" l="1"/>
  <c r="P1689" i="5" s="1"/>
  <c r="L1690" i="5"/>
  <c r="M1690" i="5" s="1"/>
  <c r="K1691" i="5" s="1"/>
  <c r="F1692" i="5"/>
  <c r="D1694" i="5"/>
  <c r="H1692" i="5"/>
  <c r="J1692" i="5" s="1"/>
  <c r="I1691" i="5"/>
  <c r="O1690" i="5" l="1"/>
  <c r="P1690" i="5" s="1"/>
  <c r="L1691" i="5"/>
  <c r="M1691" i="5" s="1"/>
  <c r="K1692" i="5" s="1"/>
  <c r="I1692" i="5"/>
  <c r="H1693" i="5"/>
  <c r="J1693" i="5" s="1"/>
  <c r="F1693" i="5"/>
  <c r="D1695" i="5" s="1"/>
  <c r="O1691" i="5" l="1"/>
  <c r="P1691" i="5" s="1"/>
  <c r="L1692" i="5"/>
  <c r="M1692" i="5" s="1"/>
  <c r="K1693" i="5" s="1"/>
  <c r="I1693" i="5"/>
  <c r="H1694" i="5"/>
  <c r="J1694" i="5" s="1"/>
  <c r="F1694" i="5"/>
  <c r="D1696" i="5" s="1"/>
  <c r="O1692" i="5" l="1"/>
  <c r="P1692" i="5" s="1"/>
  <c r="L1693" i="5"/>
  <c r="M1693" i="5" s="1"/>
  <c r="K1694" i="5" s="1"/>
  <c r="F1695" i="5"/>
  <c r="D1697" i="5" s="1"/>
  <c r="H1695" i="5"/>
  <c r="J1695" i="5" s="1"/>
  <c r="I1694" i="5"/>
  <c r="O1693" i="5" l="1"/>
  <c r="P1693" i="5" s="1"/>
  <c r="L1694" i="5"/>
  <c r="M1694" i="5" s="1"/>
  <c r="K1695" i="5" s="1"/>
  <c r="F1696" i="5"/>
  <c r="H1696" i="5"/>
  <c r="J1696" i="5" s="1"/>
  <c r="I1695" i="5"/>
  <c r="O1694" i="5" l="1"/>
  <c r="P1694" i="5" s="1"/>
  <c r="L1695" i="5"/>
  <c r="M1695" i="5" s="1"/>
  <c r="K1696" i="5" s="1"/>
  <c r="F1697" i="5"/>
  <c r="I1696" i="5"/>
  <c r="H1697" i="5"/>
  <c r="J1697" i="5" s="1"/>
  <c r="D1698" i="5"/>
  <c r="D1699" i="5" s="1"/>
  <c r="O1695" i="5" l="1"/>
  <c r="P1695" i="5" s="1"/>
  <c r="L1696" i="5"/>
  <c r="M1696" i="5" s="1"/>
  <c r="K1697" i="5" s="1"/>
  <c r="I1697" i="5"/>
  <c r="H1698" i="5"/>
  <c r="J1698" i="5" s="1"/>
  <c r="F1698" i="5"/>
  <c r="D1700" i="5" s="1"/>
  <c r="O1696" i="5" l="1"/>
  <c r="P1696" i="5" s="1"/>
  <c r="L1697" i="5"/>
  <c r="M1697" i="5" s="1"/>
  <c r="K1698" i="5" s="1"/>
  <c r="F1699" i="5"/>
  <c r="D1701" i="5" s="1"/>
  <c r="H1699" i="5"/>
  <c r="J1699" i="5" s="1"/>
  <c r="I1698" i="5"/>
  <c r="O1697" i="5" l="1"/>
  <c r="P1697" i="5" s="1"/>
  <c r="L1698" i="5"/>
  <c r="M1698" i="5" s="1"/>
  <c r="K1699" i="5" s="1"/>
  <c r="H1700" i="5"/>
  <c r="J1700" i="5" s="1"/>
  <c r="I1699" i="5"/>
  <c r="F1700" i="5"/>
  <c r="O1698" i="5" l="1"/>
  <c r="P1698" i="5" s="1"/>
  <c r="L1699" i="5"/>
  <c r="M1699" i="5" s="1"/>
  <c r="K1700" i="5" s="1"/>
  <c r="F1701" i="5"/>
  <c r="I1700" i="5"/>
  <c r="H1701" i="5"/>
  <c r="J1701" i="5" s="1"/>
  <c r="D1702" i="5"/>
  <c r="D1703" i="5" s="1"/>
  <c r="O1699" i="5" l="1"/>
  <c r="P1699" i="5" s="1"/>
  <c r="L1700" i="5"/>
  <c r="M1700" i="5" s="1"/>
  <c r="K1701" i="5" s="1"/>
  <c r="I1701" i="5"/>
  <c r="H1702" i="5"/>
  <c r="J1702" i="5" s="1"/>
  <c r="F1702" i="5"/>
  <c r="D1704" i="5" s="1"/>
  <c r="O1700" i="5" l="1"/>
  <c r="P1700" i="5" s="1"/>
  <c r="L1701" i="5"/>
  <c r="M1701" i="5" s="1"/>
  <c r="K1702" i="5" s="1"/>
  <c r="F1703" i="5"/>
  <c r="D1705" i="5" s="1"/>
  <c r="H1703" i="5"/>
  <c r="J1703" i="5" s="1"/>
  <c r="I1702" i="5"/>
  <c r="O1701" i="5" l="1"/>
  <c r="P1701" i="5" s="1"/>
  <c r="L1702" i="5"/>
  <c r="M1702" i="5" s="1"/>
  <c r="K1703" i="5" s="1"/>
  <c r="F1704" i="5"/>
  <c r="H1704" i="5"/>
  <c r="J1704" i="5" s="1"/>
  <c r="I1703" i="5"/>
  <c r="O1702" i="5" l="1"/>
  <c r="P1702" i="5" s="1"/>
  <c r="L1703" i="5"/>
  <c r="M1703" i="5" s="1"/>
  <c r="K1704" i="5" s="1"/>
  <c r="F1705" i="5"/>
  <c r="D1706" i="5"/>
  <c r="D1707" i="5" s="1"/>
  <c r="I1704" i="5"/>
  <c r="H1705" i="5"/>
  <c r="J1705" i="5" s="1"/>
  <c r="O1703" i="5" l="1"/>
  <c r="P1703" i="5" s="1"/>
  <c r="L1704" i="5"/>
  <c r="M1704" i="5" s="1"/>
  <c r="K1705" i="5" s="1"/>
  <c r="I1705" i="5"/>
  <c r="H1706" i="5"/>
  <c r="J1706" i="5" s="1"/>
  <c r="F1706" i="5"/>
  <c r="D1708" i="5" s="1"/>
  <c r="O1704" i="5" l="1"/>
  <c r="P1704" i="5" s="1"/>
  <c r="L1705" i="5"/>
  <c r="M1705" i="5" s="1"/>
  <c r="K1706" i="5" s="1"/>
  <c r="F1707" i="5"/>
  <c r="D1709" i="5" s="1"/>
  <c r="H1707" i="5"/>
  <c r="J1707" i="5" s="1"/>
  <c r="I1706" i="5"/>
  <c r="O1705" i="5" l="1"/>
  <c r="P1705" i="5" s="1"/>
  <c r="L1706" i="5"/>
  <c r="M1706" i="5" s="1"/>
  <c r="K1707" i="5" s="1"/>
  <c r="F1708" i="5"/>
  <c r="H1708" i="5"/>
  <c r="J1708" i="5" s="1"/>
  <c r="I1707" i="5"/>
  <c r="O1706" i="5" l="1"/>
  <c r="P1706" i="5" s="1"/>
  <c r="L1707" i="5"/>
  <c r="M1707" i="5" s="1"/>
  <c r="K1708" i="5" s="1"/>
  <c r="F1709" i="5"/>
  <c r="I1708" i="5"/>
  <c r="H1709" i="5"/>
  <c r="J1709" i="5" s="1"/>
  <c r="D1710" i="5"/>
  <c r="D1711" i="5" s="1"/>
  <c r="O1707" i="5" l="1"/>
  <c r="P1707" i="5" s="1"/>
  <c r="L1708" i="5"/>
  <c r="M1708" i="5" s="1"/>
  <c r="K1709" i="5" s="1"/>
  <c r="F1710" i="5"/>
  <c r="I1709" i="5"/>
  <c r="H1710" i="5"/>
  <c r="J1710" i="5" s="1"/>
  <c r="O1708" i="5" l="1"/>
  <c r="P1708" i="5" s="1"/>
  <c r="L1709" i="5"/>
  <c r="M1709" i="5" s="1"/>
  <c r="K1710" i="5" s="1"/>
  <c r="F1711" i="5"/>
  <c r="D1712" i="5"/>
  <c r="H1711" i="5"/>
  <c r="J1711" i="5" s="1"/>
  <c r="I1710" i="5"/>
  <c r="D1713" i="5" l="1"/>
  <c r="O1709" i="5"/>
  <c r="P1709" i="5" s="1"/>
  <c r="L1710" i="5"/>
  <c r="M1710" i="5" s="1"/>
  <c r="K1711" i="5" s="1"/>
  <c r="F1712" i="5"/>
  <c r="H1712" i="5"/>
  <c r="J1712" i="5" s="1"/>
  <c r="I1711" i="5"/>
  <c r="O1710" i="5" l="1"/>
  <c r="P1710" i="5" s="1"/>
  <c r="L1711" i="5"/>
  <c r="M1711" i="5" s="1"/>
  <c r="K1712" i="5" s="1"/>
  <c r="F1713" i="5"/>
  <c r="I1712" i="5"/>
  <c r="H1713" i="5"/>
  <c r="J1713" i="5" s="1"/>
  <c r="D1714" i="5"/>
  <c r="D1715" i="5" s="1"/>
  <c r="O1711" i="5" l="1"/>
  <c r="P1711" i="5" s="1"/>
  <c r="L1712" i="5"/>
  <c r="M1712" i="5" s="1"/>
  <c r="K1713" i="5" s="1"/>
  <c r="F1714" i="5"/>
  <c r="D1716" i="5" s="1"/>
  <c r="I1713" i="5"/>
  <c r="H1714" i="5"/>
  <c r="J1714" i="5" s="1"/>
  <c r="O1712" i="5" l="1"/>
  <c r="P1712" i="5" s="1"/>
  <c r="L1713" i="5"/>
  <c r="M1713" i="5" s="1"/>
  <c r="K1714" i="5" s="1"/>
  <c r="H1715" i="5"/>
  <c r="J1715" i="5" s="1"/>
  <c r="I1714" i="5"/>
  <c r="F1715" i="5"/>
  <c r="O1713" i="5" l="1"/>
  <c r="P1713" i="5" s="1"/>
  <c r="L1714" i="5"/>
  <c r="M1714" i="5" s="1"/>
  <c r="K1715" i="5" s="1"/>
  <c r="F1716" i="5"/>
  <c r="H1716" i="5"/>
  <c r="J1716" i="5" s="1"/>
  <c r="I1715" i="5"/>
  <c r="D1717" i="5"/>
  <c r="D1718" i="5" s="1"/>
  <c r="O1714" i="5" l="1"/>
  <c r="P1714" i="5" s="1"/>
  <c r="L1715" i="5"/>
  <c r="M1715" i="5" s="1"/>
  <c r="K1716" i="5" s="1"/>
  <c r="I1716" i="5"/>
  <c r="H1717" i="5"/>
  <c r="J1717" i="5" s="1"/>
  <c r="F1717" i="5"/>
  <c r="D1719" i="5" s="1"/>
  <c r="O1715" i="5" l="1"/>
  <c r="P1715" i="5" s="1"/>
  <c r="L1716" i="5"/>
  <c r="M1716" i="5" s="1"/>
  <c r="K1717" i="5" s="1"/>
  <c r="F1718" i="5"/>
  <c r="D1720" i="5" s="1"/>
  <c r="I1717" i="5"/>
  <c r="H1718" i="5"/>
  <c r="J1718" i="5" s="1"/>
  <c r="O1716" i="5" l="1"/>
  <c r="P1716" i="5" s="1"/>
  <c r="L1717" i="5"/>
  <c r="M1717" i="5" s="1"/>
  <c r="K1718" i="5" s="1"/>
  <c r="H1719" i="5"/>
  <c r="J1719" i="5" s="1"/>
  <c r="I1718" i="5"/>
  <c r="F1719" i="5"/>
  <c r="D1721" i="5" s="1"/>
  <c r="O1717" i="5" l="1"/>
  <c r="P1717" i="5" s="1"/>
  <c r="L1718" i="5"/>
  <c r="M1718" i="5" s="1"/>
  <c r="K1719" i="5" s="1"/>
  <c r="F1720" i="5"/>
  <c r="D1722" i="5" s="1"/>
  <c r="H1720" i="5"/>
  <c r="J1720" i="5" s="1"/>
  <c r="I1719" i="5"/>
  <c r="O1718" i="5" l="1"/>
  <c r="P1718" i="5" s="1"/>
  <c r="L1719" i="5"/>
  <c r="M1719" i="5" s="1"/>
  <c r="K1720" i="5" s="1"/>
  <c r="I1720" i="5"/>
  <c r="H1721" i="5"/>
  <c r="J1721" i="5" s="1"/>
  <c r="F1721" i="5"/>
  <c r="O1719" i="5" l="1"/>
  <c r="P1719" i="5" s="1"/>
  <c r="L1720" i="5"/>
  <c r="M1720" i="5" s="1"/>
  <c r="K1721" i="5" s="1"/>
  <c r="F1722" i="5"/>
  <c r="I1721" i="5"/>
  <c r="H1722" i="5"/>
  <c r="J1722" i="5" s="1"/>
  <c r="D1723" i="5"/>
  <c r="D1724" i="5" l="1"/>
  <c r="O1720" i="5"/>
  <c r="P1720" i="5" s="1"/>
  <c r="L1721" i="5"/>
  <c r="M1721" i="5" s="1"/>
  <c r="K1722" i="5" s="1"/>
  <c r="F1723" i="5"/>
  <c r="D1725" i="5" s="1"/>
  <c r="H1723" i="5"/>
  <c r="J1723" i="5" s="1"/>
  <c r="I1722" i="5"/>
  <c r="O1721" i="5" l="1"/>
  <c r="P1721" i="5" s="1"/>
  <c r="L1722" i="5"/>
  <c r="M1722" i="5" s="1"/>
  <c r="K1723" i="5" s="1"/>
  <c r="F1724" i="5"/>
  <c r="D1726" i="5" s="1"/>
  <c r="H1724" i="5"/>
  <c r="J1724" i="5" s="1"/>
  <c r="I1723" i="5"/>
  <c r="O1722" i="5" l="1"/>
  <c r="P1722" i="5" s="1"/>
  <c r="L1723" i="5"/>
  <c r="M1723" i="5" s="1"/>
  <c r="K1724" i="5" s="1"/>
  <c r="F1725" i="5"/>
  <c r="I1724" i="5"/>
  <c r="H1725" i="5"/>
  <c r="J1725" i="5" s="1"/>
  <c r="O1723" i="5" l="1"/>
  <c r="P1723" i="5" s="1"/>
  <c r="L1724" i="5"/>
  <c r="M1724" i="5" s="1"/>
  <c r="K1725" i="5" s="1"/>
  <c r="F1726" i="5"/>
  <c r="I1725" i="5"/>
  <c r="H1726" i="5"/>
  <c r="J1726" i="5" s="1"/>
  <c r="D1727" i="5"/>
  <c r="D1728" i="5" s="1"/>
  <c r="O1724" i="5" l="1"/>
  <c r="P1724" i="5" s="1"/>
  <c r="L1725" i="5"/>
  <c r="M1725" i="5" s="1"/>
  <c r="K1726" i="5" s="1"/>
  <c r="H1727" i="5"/>
  <c r="J1727" i="5" s="1"/>
  <c r="I1726" i="5"/>
  <c r="F1727" i="5"/>
  <c r="D1729" i="5" s="1"/>
  <c r="O1725" i="5" l="1"/>
  <c r="P1725" i="5" s="1"/>
  <c r="L1726" i="5"/>
  <c r="M1726" i="5" s="1"/>
  <c r="K1727" i="5" s="1"/>
  <c r="F1728" i="5"/>
  <c r="D1730" i="5" s="1"/>
  <c r="H1728" i="5"/>
  <c r="J1728" i="5" s="1"/>
  <c r="I1727" i="5"/>
  <c r="O1726" i="5" l="1"/>
  <c r="P1726" i="5" s="1"/>
  <c r="L1727" i="5"/>
  <c r="M1727" i="5" s="1"/>
  <c r="K1728" i="5" s="1"/>
  <c r="I1728" i="5"/>
  <c r="H1729" i="5"/>
  <c r="J1729" i="5" s="1"/>
  <c r="F1729" i="5"/>
  <c r="D1731" i="5"/>
  <c r="O1727" i="5" l="1"/>
  <c r="P1727" i="5" s="1"/>
  <c r="L1728" i="5"/>
  <c r="M1728" i="5" s="1"/>
  <c r="K1729" i="5" s="1"/>
  <c r="F1730" i="5"/>
  <c r="I1729" i="5"/>
  <c r="H1730" i="5"/>
  <c r="J1730" i="5" s="1"/>
  <c r="O1728" i="5" l="1"/>
  <c r="P1728" i="5" s="1"/>
  <c r="L1729" i="5"/>
  <c r="M1729" i="5" s="1"/>
  <c r="K1730" i="5" s="1"/>
  <c r="F1731" i="5"/>
  <c r="H1731" i="5"/>
  <c r="J1731" i="5" s="1"/>
  <c r="I1730" i="5"/>
  <c r="D1732" i="5"/>
  <c r="D1733" i="5" s="1"/>
  <c r="O1729" i="5" l="1"/>
  <c r="P1729" i="5" s="1"/>
  <c r="L1730" i="5"/>
  <c r="M1730" i="5" s="1"/>
  <c r="K1731" i="5" s="1"/>
  <c r="H1732" i="5"/>
  <c r="J1732" i="5" s="1"/>
  <c r="I1731" i="5"/>
  <c r="F1732" i="5"/>
  <c r="O1730" i="5" l="1"/>
  <c r="P1730" i="5" s="1"/>
  <c r="L1731" i="5"/>
  <c r="M1731" i="5" s="1"/>
  <c r="K1732" i="5" s="1"/>
  <c r="F1733" i="5"/>
  <c r="D1734" i="5"/>
  <c r="D1735" i="5" s="1"/>
  <c r="I1732" i="5"/>
  <c r="H1733" i="5"/>
  <c r="J1733" i="5" s="1"/>
  <c r="O1731" i="5" l="1"/>
  <c r="P1731" i="5" s="1"/>
  <c r="L1732" i="5"/>
  <c r="M1732" i="5" s="1"/>
  <c r="K1733" i="5" s="1"/>
  <c r="I1733" i="5"/>
  <c r="H1734" i="5"/>
  <c r="J1734" i="5" s="1"/>
  <c r="F1734" i="5"/>
  <c r="D1736" i="5" s="1"/>
  <c r="O1732" i="5" l="1"/>
  <c r="P1732" i="5" s="1"/>
  <c r="L1733" i="5"/>
  <c r="M1733" i="5" s="1"/>
  <c r="K1734" i="5" s="1"/>
  <c r="H1735" i="5"/>
  <c r="J1735" i="5" s="1"/>
  <c r="I1734" i="5"/>
  <c r="F1735" i="5"/>
  <c r="O1733" i="5" l="1"/>
  <c r="P1733" i="5" s="1"/>
  <c r="L1734" i="5"/>
  <c r="M1734" i="5" s="1"/>
  <c r="K1735" i="5" s="1"/>
  <c r="F1736" i="5"/>
  <c r="H1736" i="5"/>
  <c r="J1736" i="5" s="1"/>
  <c r="I1735" i="5"/>
  <c r="D1737" i="5"/>
  <c r="D1738" i="5" l="1"/>
  <c r="O1734" i="5"/>
  <c r="P1734" i="5" s="1"/>
  <c r="L1735" i="5"/>
  <c r="M1735" i="5" s="1"/>
  <c r="K1736" i="5" s="1"/>
  <c r="I1736" i="5"/>
  <c r="H1737" i="5"/>
  <c r="J1737" i="5" s="1"/>
  <c r="F1737" i="5"/>
  <c r="D1739" i="5" s="1"/>
  <c r="O1735" i="5" l="1"/>
  <c r="P1735" i="5" s="1"/>
  <c r="L1736" i="5"/>
  <c r="M1736" i="5" s="1"/>
  <c r="K1737" i="5" s="1"/>
  <c r="F1738" i="5"/>
  <c r="I1737" i="5"/>
  <c r="H1738" i="5"/>
  <c r="J1738" i="5" s="1"/>
  <c r="D1740" i="5"/>
  <c r="O1736" i="5" l="1"/>
  <c r="P1736" i="5" s="1"/>
  <c r="L1737" i="5"/>
  <c r="M1737" i="5" s="1"/>
  <c r="K1738" i="5" s="1"/>
  <c r="H1739" i="5"/>
  <c r="J1739" i="5" s="1"/>
  <c r="I1738" i="5"/>
  <c r="F1739" i="5"/>
  <c r="D1741" i="5" s="1"/>
  <c r="O1737" i="5" l="1"/>
  <c r="P1737" i="5" s="1"/>
  <c r="L1738" i="5"/>
  <c r="M1738" i="5" s="1"/>
  <c r="K1739" i="5" s="1"/>
  <c r="F1740" i="5"/>
  <c r="D1742" i="5" s="1"/>
  <c r="H1740" i="5"/>
  <c r="J1740" i="5" s="1"/>
  <c r="I1739" i="5"/>
  <c r="O1738" i="5" l="1"/>
  <c r="P1738" i="5" s="1"/>
  <c r="L1739" i="5"/>
  <c r="M1739" i="5" s="1"/>
  <c r="K1740" i="5" s="1"/>
  <c r="F1741" i="5"/>
  <c r="D1743" i="5" s="1"/>
  <c r="I1740" i="5"/>
  <c r="H1741" i="5"/>
  <c r="J1741" i="5" s="1"/>
  <c r="O1739" i="5" l="1"/>
  <c r="P1739" i="5" s="1"/>
  <c r="L1740" i="5"/>
  <c r="M1740" i="5" s="1"/>
  <c r="K1741" i="5" s="1"/>
  <c r="F1742" i="5"/>
  <c r="I1741" i="5"/>
  <c r="H1742" i="5"/>
  <c r="J1742" i="5" s="1"/>
  <c r="O1740" i="5" l="1"/>
  <c r="P1740" i="5" s="1"/>
  <c r="L1741" i="5"/>
  <c r="M1741" i="5" s="1"/>
  <c r="K1742" i="5" s="1"/>
  <c r="F1743" i="5"/>
  <c r="H1743" i="5"/>
  <c r="J1743" i="5" s="1"/>
  <c r="I1742" i="5"/>
  <c r="D1744" i="5"/>
  <c r="D1745" i="5" s="1"/>
  <c r="O1741" i="5" l="1"/>
  <c r="P1741" i="5" s="1"/>
  <c r="L1742" i="5"/>
  <c r="M1742" i="5" s="1"/>
  <c r="K1743" i="5" s="1"/>
  <c r="F1744" i="5"/>
  <c r="D1746" i="5" s="1"/>
  <c r="H1744" i="5"/>
  <c r="J1744" i="5" s="1"/>
  <c r="I1743" i="5"/>
  <c r="O1742" i="5" l="1"/>
  <c r="P1742" i="5" s="1"/>
  <c r="L1743" i="5"/>
  <c r="M1743" i="5" s="1"/>
  <c r="K1744" i="5" s="1"/>
  <c r="F1745" i="5"/>
  <c r="D1747" i="5" s="1"/>
  <c r="H1745" i="5"/>
  <c r="J1745" i="5" s="1"/>
  <c r="I1744" i="5"/>
  <c r="O1743" i="5" l="1"/>
  <c r="P1743" i="5" s="1"/>
  <c r="L1744" i="5"/>
  <c r="M1744" i="5" s="1"/>
  <c r="K1745" i="5" s="1"/>
  <c r="F1746" i="5"/>
  <c r="D1748" i="5" s="1"/>
  <c r="H1746" i="5"/>
  <c r="J1746" i="5" s="1"/>
  <c r="I1745" i="5"/>
  <c r="O1744" i="5" l="1"/>
  <c r="P1744" i="5" s="1"/>
  <c r="L1745" i="5"/>
  <c r="M1745" i="5" s="1"/>
  <c r="K1746" i="5" s="1"/>
  <c r="F1747" i="5"/>
  <c r="H1747" i="5"/>
  <c r="J1747" i="5" s="1"/>
  <c r="I1746" i="5"/>
  <c r="O1745" i="5" l="1"/>
  <c r="P1745" i="5" s="1"/>
  <c r="L1746" i="5"/>
  <c r="M1746" i="5" s="1"/>
  <c r="K1747" i="5" s="1"/>
  <c r="F1748" i="5"/>
  <c r="I1747" i="5"/>
  <c r="H1748" i="5"/>
  <c r="J1748" i="5" s="1"/>
  <c r="D1749" i="5"/>
  <c r="D1750" i="5" s="1"/>
  <c r="O1746" i="5" l="1"/>
  <c r="P1746" i="5" s="1"/>
  <c r="L1747" i="5"/>
  <c r="M1747" i="5" s="1"/>
  <c r="K1748" i="5" s="1"/>
  <c r="F1749" i="5"/>
  <c r="D1751" i="5"/>
  <c r="I1748" i="5"/>
  <c r="H1749" i="5"/>
  <c r="J1749" i="5" s="1"/>
  <c r="O1747" i="5" l="1"/>
  <c r="P1747" i="5" s="1"/>
  <c r="L1748" i="5"/>
  <c r="M1748" i="5" s="1"/>
  <c r="K1749" i="5" s="1"/>
  <c r="H1750" i="5"/>
  <c r="J1750" i="5" s="1"/>
  <c r="I1749" i="5"/>
  <c r="F1750" i="5"/>
  <c r="O1748" i="5" l="1"/>
  <c r="P1748" i="5" s="1"/>
  <c r="L1749" i="5"/>
  <c r="M1749" i="5" s="1"/>
  <c r="K1750" i="5" s="1"/>
  <c r="F1751" i="5"/>
  <c r="H1751" i="5"/>
  <c r="J1751" i="5" s="1"/>
  <c r="I1750" i="5"/>
  <c r="D1752" i="5"/>
  <c r="D1753" i="5" s="1"/>
  <c r="O1749" i="5" l="1"/>
  <c r="P1749" i="5" s="1"/>
  <c r="L1750" i="5"/>
  <c r="M1750" i="5" s="1"/>
  <c r="K1751" i="5" s="1"/>
  <c r="I1751" i="5"/>
  <c r="H1752" i="5"/>
  <c r="J1752" i="5" s="1"/>
  <c r="F1752" i="5"/>
  <c r="O1750" i="5" l="1"/>
  <c r="P1750" i="5" s="1"/>
  <c r="L1751" i="5"/>
  <c r="M1751" i="5" s="1"/>
  <c r="K1752" i="5" s="1"/>
  <c r="F1753" i="5"/>
  <c r="D1754" i="5"/>
  <c r="D1755" i="5" s="1"/>
  <c r="I1752" i="5"/>
  <c r="H1753" i="5"/>
  <c r="J1753" i="5" s="1"/>
  <c r="O1751" i="5" l="1"/>
  <c r="P1751" i="5" s="1"/>
  <c r="L1752" i="5"/>
  <c r="M1752" i="5" s="1"/>
  <c r="K1753" i="5" s="1"/>
  <c r="H1754" i="5"/>
  <c r="J1754" i="5" s="1"/>
  <c r="I1753" i="5"/>
  <c r="F1754" i="5"/>
  <c r="D1756" i="5" s="1"/>
  <c r="O1752" i="5" l="1"/>
  <c r="P1752" i="5" s="1"/>
  <c r="L1753" i="5"/>
  <c r="M1753" i="5" s="1"/>
  <c r="K1754" i="5" s="1"/>
  <c r="H1755" i="5"/>
  <c r="J1755" i="5" s="1"/>
  <c r="I1754" i="5"/>
  <c r="F1755" i="5"/>
  <c r="D1757" i="5" s="1"/>
  <c r="O1753" i="5" l="1"/>
  <c r="P1753" i="5" s="1"/>
  <c r="L1754" i="5"/>
  <c r="M1754" i="5" s="1"/>
  <c r="K1755" i="5" s="1"/>
  <c r="F1756" i="5"/>
  <c r="I1755" i="5"/>
  <c r="H1756" i="5"/>
  <c r="J1756" i="5" s="1"/>
  <c r="O1754" i="5" l="1"/>
  <c r="P1754" i="5" s="1"/>
  <c r="L1755" i="5"/>
  <c r="M1755" i="5" s="1"/>
  <c r="K1756" i="5" s="1"/>
  <c r="F1757" i="5"/>
  <c r="I1756" i="5"/>
  <c r="H1757" i="5"/>
  <c r="J1757" i="5" s="1"/>
  <c r="D1758" i="5"/>
  <c r="D1759" i="5" s="1"/>
  <c r="O1755" i="5" l="1"/>
  <c r="P1755" i="5" s="1"/>
  <c r="L1756" i="5"/>
  <c r="M1756" i="5" s="1"/>
  <c r="K1757" i="5" s="1"/>
  <c r="F1758" i="5"/>
  <c r="D1760" i="5" s="1"/>
  <c r="H1758" i="5"/>
  <c r="J1758" i="5" s="1"/>
  <c r="I1757" i="5"/>
  <c r="O1756" i="5" l="1"/>
  <c r="P1756" i="5" s="1"/>
  <c r="L1757" i="5"/>
  <c r="M1757" i="5" s="1"/>
  <c r="K1758" i="5" s="1"/>
  <c r="F1759" i="5"/>
  <c r="D1761" i="5"/>
  <c r="H1759" i="5"/>
  <c r="J1759" i="5" s="1"/>
  <c r="I1758" i="5"/>
  <c r="O1757" i="5" l="1"/>
  <c r="P1757" i="5" s="1"/>
  <c r="L1758" i="5"/>
  <c r="M1758" i="5" s="1"/>
  <c r="K1759" i="5" s="1"/>
  <c r="F1760" i="5"/>
  <c r="D1762" i="5" s="1"/>
  <c r="I1759" i="5"/>
  <c r="H1760" i="5"/>
  <c r="J1760" i="5" s="1"/>
  <c r="O1758" i="5" l="1"/>
  <c r="P1758" i="5" s="1"/>
  <c r="L1759" i="5"/>
  <c r="M1759" i="5" s="1"/>
  <c r="K1760" i="5" s="1"/>
  <c r="F1761" i="5"/>
  <c r="I1760" i="5"/>
  <c r="H1761" i="5"/>
  <c r="J1761" i="5" s="1"/>
  <c r="O1759" i="5" l="1"/>
  <c r="P1759" i="5" s="1"/>
  <c r="L1760" i="5"/>
  <c r="M1760" i="5" s="1"/>
  <c r="K1761" i="5" s="1"/>
  <c r="F1762" i="5"/>
  <c r="H1762" i="5"/>
  <c r="J1762" i="5" s="1"/>
  <c r="I1761" i="5"/>
  <c r="D1763" i="5"/>
  <c r="D1764" i="5" s="1"/>
  <c r="O1760" i="5" l="1"/>
  <c r="P1760" i="5" s="1"/>
  <c r="L1761" i="5"/>
  <c r="M1761" i="5" s="1"/>
  <c r="K1762" i="5" s="1"/>
  <c r="H1763" i="5"/>
  <c r="J1763" i="5" s="1"/>
  <c r="I1762" i="5"/>
  <c r="F1763" i="5"/>
  <c r="O1761" i="5" l="1"/>
  <c r="P1761" i="5" s="1"/>
  <c r="L1762" i="5"/>
  <c r="M1762" i="5" s="1"/>
  <c r="K1763" i="5" s="1"/>
  <c r="F1764" i="5"/>
  <c r="D1765" i="5"/>
  <c r="D1766" i="5" s="1"/>
  <c r="I1763" i="5"/>
  <c r="H1764" i="5"/>
  <c r="J1764" i="5" s="1"/>
  <c r="O1762" i="5" l="1"/>
  <c r="P1762" i="5" s="1"/>
  <c r="L1763" i="5"/>
  <c r="M1763" i="5" s="1"/>
  <c r="K1764" i="5" s="1"/>
  <c r="I1764" i="5"/>
  <c r="H1765" i="5"/>
  <c r="J1765" i="5" s="1"/>
  <c r="F1765" i="5"/>
  <c r="D1767" i="5" s="1"/>
  <c r="O1763" i="5" l="1"/>
  <c r="P1763" i="5" s="1"/>
  <c r="L1764" i="5"/>
  <c r="M1764" i="5" s="1"/>
  <c r="K1765" i="5" s="1"/>
  <c r="F1766" i="5"/>
  <c r="H1766" i="5"/>
  <c r="J1766" i="5" s="1"/>
  <c r="I1765" i="5"/>
  <c r="O1764" i="5" l="1"/>
  <c r="P1764" i="5" s="1"/>
  <c r="L1765" i="5"/>
  <c r="M1765" i="5" s="1"/>
  <c r="K1766" i="5" s="1"/>
  <c r="F1767" i="5"/>
  <c r="H1767" i="5"/>
  <c r="J1767" i="5" s="1"/>
  <c r="I1766" i="5"/>
  <c r="D1768" i="5"/>
  <c r="D1769" i="5" s="1"/>
  <c r="O1765" i="5" l="1"/>
  <c r="P1765" i="5" s="1"/>
  <c r="L1766" i="5"/>
  <c r="M1766" i="5" s="1"/>
  <c r="K1767" i="5" s="1"/>
  <c r="F1768" i="5"/>
  <c r="D1770" i="5" s="1"/>
  <c r="I1767" i="5"/>
  <c r="H1768" i="5"/>
  <c r="J1768" i="5" s="1"/>
  <c r="O1766" i="5" l="1"/>
  <c r="P1766" i="5" s="1"/>
  <c r="L1767" i="5"/>
  <c r="M1767" i="5" s="1"/>
  <c r="K1768" i="5" s="1"/>
  <c r="F1769" i="5"/>
  <c r="I1768" i="5"/>
  <c r="H1769" i="5"/>
  <c r="J1769" i="5" s="1"/>
  <c r="O1767" i="5" l="1"/>
  <c r="P1767" i="5" s="1"/>
  <c r="L1768" i="5"/>
  <c r="M1768" i="5" s="1"/>
  <c r="K1769" i="5" s="1"/>
  <c r="F1770" i="5"/>
  <c r="H1770" i="5"/>
  <c r="J1770" i="5" s="1"/>
  <c r="I1769" i="5"/>
  <c r="D1771" i="5"/>
  <c r="D1772" i="5" s="1"/>
  <c r="O1768" i="5" l="1"/>
  <c r="P1768" i="5" s="1"/>
  <c r="L1769" i="5"/>
  <c r="M1769" i="5" s="1"/>
  <c r="K1770" i="5" s="1"/>
  <c r="H1771" i="5"/>
  <c r="J1771" i="5" s="1"/>
  <c r="I1770" i="5"/>
  <c r="F1771" i="5"/>
  <c r="D1773" i="5" s="1"/>
  <c r="O1769" i="5" l="1"/>
  <c r="P1769" i="5" s="1"/>
  <c r="L1770" i="5"/>
  <c r="M1770" i="5" s="1"/>
  <c r="K1771" i="5" s="1"/>
  <c r="I1771" i="5"/>
  <c r="H1772" i="5"/>
  <c r="J1772" i="5" s="1"/>
  <c r="F1772" i="5"/>
  <c r="D1774" i="5" s="1"/>
  <c r="O1770" i="5" l="1"/>
  <c r="P1770" i="5" s="1"/>
  <c r="L1771" i="5"/>
  <c r="M1771" i="5" s="1"/>
  <c r="K1772" i="5" s="1"/>
  <c r="F1773" i="5"/>
  <c r="D1775" i="5" s="1"/>
  <c r="I1772" i="5"/>
  <c r="H1773" i="5"/>
  <c r="J1773" i="5" s="1"/>
  <c r="O1771" i="5" l="1"/>
  <c r="P1771" i="5" s="1"/>
  <c r="L1772" i="5"/>
  <c r="M1772" i="5" s="1"/>
  <c r="K1773" i="5" s="1"/>
  <c r="H1774" i="5"/>
  <c r="J1774" i="5" s="1"/>
  <c r="I1773" i="5"/>
  <c r="F1774" i="5"/>
  <c r="O1772" i="5" l="1"/>
  <c r="P1772" i="5" s="1"/>
  <c r="L1773" i="5"/>
  <c r="M1773" i="5" s="1"/>
  <c r="K1774" i="5" s="1"/>
  <c r="F1775" i="5"/>
  <c r="H1775" i="5"/>
  <c r="J1775" i="5" s="1"/>
  <c r="I1774" i="5"/>
  <c r="D1776" i="5"/>
  <c r="D1777" i="5" s="1"/>
  <c r="O1773" i="5" l="1"/>
  <c r="P1773" i="5" s="1"/>
  <c r="L1774" i="5"/>
  <c r="M1774" i="5" s="1"/>
  <c r="K1775" i="5" s="1"/>
  <c r="I1775" i="5"/>
  <c r="H1776" i="5"/>
  <c r="J1776" i="5" s="1"/>
  <c r="F1776" i="5"/>
  <c r="O1774" i="5" l="1"/>
  <c r="P1774" i="5" s="1"/>
  <c r="L1775" i="5"/>
  <c r="M1775" i="5" s="1"/>
  <c r="K1776" i="5" s="1"/>
  <c r="F1777" i="5"/>
  <c r="I1776" i="5"/>
  <c r="H1777" i="5"/>
  <c r="J1777" i="5" s="1"/>
  <c r="D1778" i="5"/>
  <c r="D1779" i="5" s="1"/>
  <c r="O1775" i="5" l="1"/>
  <c r="P1775" i="5" s="1"/>
  <c r="L1776" i="5"/>
  <c r="M1776" i="5" s="1"/>
  <c r="K1777" i="5" s="1"/>
  <c r="H1778" i="5"/>
  <c r="J1778" i="5" s="1"/>
  <c r="I1777" i="5"/>
  <c r="F1778" i="5"/>
  <c r="D1780" i="5" s="1"/>
  <c r="O1776" i="5" l="1"/>
  <c r="P1776" i="5" s="1"/>
  <c r="L1777" i="5"/>
  <c r="M1777" i="5" s="1"/>
  <c r="K1778" i="5" s="1"/>
  <c r="H1779" i="5"/>
  <c r="J1779" i="5" s="1"/>
  <c r="I1778" i="5"/>
  <c r="F1779" i="5"/>
  <c r="D1781" i="5" s="1"/>
  <c r="O1777" i="5" l="1"/>
  <c r="P1777" i="5" s="1"/>
  <c r="L1778" i="5"/>
  <c r="M1778" i="5" s="1"/>
  <c r="K1779" i="5" s="1"/>
  <c r="F1780" i="5"/>
  <c r="I1779" i="5"/>
  <c r="H1780" i="5"/>
  <c r="J1780" i="5" s="1"/>
  <c r="O1778" i="5" l="1"/>
  <c r="P1778" i="5" s="1"/>
  <c r="L1779" i="5"/>
  <c r="M1779" i="5" s="1"/>
  <c r="K1780" i="5" s="1"/>
  <c r="F1781" i="5"/>
  <c r="D1782" i="5"/>
  <c r="D1783" i="5" s="1"/>
  <c r="I1780" i="5"/>
  <c r="H1781" i="5"/>
  <c r="J1781" i="5" s="1"/>
  <c r="O1779" i="5" l="1"/>
  <c r="P1779" i="5" s="1"/>
  <c r="L1780" i="5"/>
  <c r="M1780" i="5" s="1"/>
  <c r="K1781" i="5" s="1"/>
  <c r="H1782" i="5"/>
  <c r="J1782" i="5" s="1"/>
  <c r="I1781" i="5"/>
  <c r="F1782" i="5"/>
  <c r="D1784" i="5" s="1"/>
  <c r="O1780" i="5" l="1"/>
  <c r="P1780" i="5" s="1"/>
  <c r="L1781" i="5"/>
  <c r="M1781" i="5" s="1"/>
  <c r="K1782" i="5" s="1"/>
  <c r="F1783" i="5"/>
  <c r="D1785" i="5" s="1"/>
  <c r="H1783" i="5"/>
  <c r="J1783" i="5" s="1"/>
  <c r="I1782" i="5"/>
  <c r="O1781" i="5" l="1"/>
  <c r="P1781" i="5" s="1"/>
  <c r="L1782" i="5"/>
  <c r="M1782" i="5" s="1"/>
  <c r="K1783" i="5" s="1"/>
  <c r="I1783" i="5"/>
  <c r="H1784" i="5"/>
  <c r="J1784" i="5" s="1"/>
  <c r="F1784" i="5"/>
  <c r="D1786" i="5" s="1"/>
  <c r="O1782" i="5" l="1"/>
  <c r="P1782" i="5" s="1"/>
  <c r="L1783" i="5"/>
  <c r="M1783" i="5" s="1"/>
  <c r="K1784" i="5" s="1"/>
  <c r="F1785" i="5"/>
  <c r="I1784" i="5"/>
  <c r="H1785" i="5"/>
  <c r="J1785" i="5" s="1"/>
  <c r="O1783" i="5" l="1"/>
  <c r="P1783" i="5" s="1"/>
  <c r="L1784" i="5"/>
  <c r="M1784" i="5" s="1"/>
  <c r="K1785" i="5" s="1"/>
  <c r="F1786" i="5"/>
  <c r="H1786" i="5"/>
  <c r="J1786" i="5" s="1"/>
  <c r="I1785" i="5"/>
  <c r="D1787" i="5"/>
  <c r="D1788" i="5" s="1"/>
  <c r="O1784" i="5" l="1"/>
  <c r="P1784" i="5" s="1"/>
  <c r="L1785" i="5"/>
  <c r="M1785" i="5" s="1"/>
  <c r="K1786" i="5" s="1"/>
  <c r="H1787" i="5"/>
  <c r="J1787" i="5" s="1"/>
  <c r="I1786" i="5"/>
  <c r="F1787" i="5"/>
  <c r="O1785" i="5" l="1"/>
  <c r="P1785" i="5" s="1"/>
  <c r="L1786" i="5"/>
  <c r="M1786" i="5" s="1"/>
  <c r="K1787" i="5" s="1"/>
  <c r="F1788" i="5"/>
  <c r="D1789" i="5"/>
  <c r="D1790" i="5" s="1"/>
  <c r="I1787" i="5"/>
  <c r="H1788" i="5"/>
  <c r="J1788" i="5" s="1"/>
  <c r="O1786" i="5" l="1"/>
  <c r="P1786" i="5" s="1"/>
  <c r="L1787" i="5"/>
  <c r="M1787" i="5" s="1"/>
  <c r="K1788" i="5" s="1"/>
  <c r="I1788" i="5"/>
  <c r="H1789" i="5"/>
  <c r="J1789" i="5" s="1"/>
  <c r="F1789" i="5"/>
  <c r="O1787" i="5" l="1"/>
  <c r="P1787" i="5" s="1"/>
  <c r="L1788" i="5"/>
  <c r="M1788" i="5" s="1"/>
  <c r="K1789" i="5" s="1"/>
  <c r="F1790" i="5"/>
  <c r="H1790" i="5"/>
  <c r="J1790" i="5" s="1"/>
  <c r="I1789" i="5"/>
  <c r="D1791" i="5"/>
  <c r="D1792" i="5" l="1"/>
  <c r="O1788" i="5"/>
  <c r="P1788" i="5" s="1"/>
  <c r="L1789" i="5"/>
  <c r="M1789" i="5" s="1"/>
  <c r="K1790" i="5" s="1"/>
  <c r="H1791" i="5"/>
  <c r="J1791" i="5" s="1"/>
  <c r="I1790" i="5"/>
  <c r="F1791" i="5"/>
  <c r="D1793" i="5" s="1"/>
  <c r="O1789" i="5" l="1"/>
  <c r="P1789" i="5" s="1"/>
  <c r="L1790" i="5"/>
  <c r="M1790" i="5" s="1"/>
  <c r="K1791" i="5" s="1"/>
  <c r="F1792" i="5"/>
  <c r="I1791" i="5"/>
  <c r="H1792" i="5"/>
  <c r="J1792" i="5" s="1"/>
  <c r="O1790" i="5" l="1"/>
  <c r="P1790" i="5" s="1"/>
  <c r="L1791" i="5"/>
  <c r="M1791" i="5" s="1"/>
  <c r="K1792" i="5" s="1"/>
  <c r="F1793" i="5"/>
  <c r="I1792" i="5"/>
  <c r="H1793" i="5"/>
  <c r="J1793" i="5" s="1"/>
  <c r="D1794" i="5"/>
  <c r="D1795" i="5" s="1"/>
  <c r="O1791" i="5" l="1"/>
  <c r="P1791" i="5" s="1"/>
  <c r="L1792" i="5"/>
  <c r="M1792" i="5" s="1"/>
  <c r="K1793" i="5" s="1"/>
  <c r="H1794" i="5"/>
  <c r="J1794" i="5" s="1"/>
  <c r="I1793" i="5"/>
  <c r="F1794" i="5"/>
  <c r="D1796" i="5" s="1"/>
  <c r="O1792" i="5" l="1"/>
  <c r="P1792" i="5" s="1"/>
  <c r="L1793" i="5"/>
  <c r="M1793" i="5" s="1"/>
  <c r="K1794" i="5" s="1"/>
  <c r="F1795" i="5"/>
  <c r="H1795" i="5"/>
  <c r="J1795" i="5" s="1"/>
  <c r="I1794" i="5"/>
  <c r="O1793" i="5" l="1"/>
  <c r="P1793" i="5" s="1"/>
  <c r="L1794" i="5"/>
  <c r="M1794" i="5" s="1"/>
  <c r="K1795" i="5" s="1"/>
  <c r="F1796" i="5"/>
  <c r="D1797" i="5"/>
  <c r="I1795" i="5"/>
  <c r="H1796" i="5"/>
  <c r="J1796" i="5" s="1"/>
  <c r="D1798" i="5" l="1"/>
  <c r="O1794" i="5"/>
  <c r="P1794" i="5" s="1"/>
  <c r="L1795" i="5"/>
  <c r="M1795" i="5" s="1"/>
  <c r="K1796" i="5" s="1"/>
  <c r="F1797" i="5"/>
  <c r="I1796" i="5"/>
  <c r="H1797" i="5"/>
  <c r="J1797" i="5" s="1"/>
  <c r="O1795" i="5" l="1"/>
  <c r="P1795" i="5" s="1"/>
  <c r="L1796" i="5"/>
  <c r="M1796" i="5" s="1"/>
  <c r="K1797" i="5" s="1"/>
  <c r="F1798" i="5"/>
  <c r="D1799" i="5"/>
  <c r="D1800" i="5" s="1"/>
  <c r="H1798" i="5"/>
  <c r="J1798" i="5" s="1"/>
  <c r="I1797" i="5"/>
  <c r="O1796" i="5" l="1"/>
  <c r="P1796" i="5" s="1"/>
  <c r="L1797" i="5"/>
  <c r="M1797" i="5" s="1"/>
  <c r="K1798" i="5" s="1"/>
  <c r="H1799" i="5"/>
  <c r="J1799" i="5" s="1"/>
  <c r="I1798" i="5"/>
  <c r="F1799" i="5"/>
  <c r="O1797" i="5" l="1"/>
  <c r="P1797" i="5" s="1"/>
  <c r="L1798" i="5"/>
  <c r="M1798" i="5" s="1"/>
  <c r="K1799" i="5" s="1"/>
  <c r="F1800" i="5"/>
  <c r="D1801" i="5"/>
  <c r="D1802" i="5" s="1"/>
  <c r="I1799" i="5"/>
  <c r="H1800" i="5"/>
  <c r="J1800" i="5" s="1"/>
  <c r="O1798" i="5" l="1"/>
  <c r="P1798" i="5" s="1"/>
  <c r="L1799" i="5"/>
  <c r="M1799" i="5" s="1"/>
  <c r="K1800" i="5" s="1"/>
  <c r="F1801" i="5"/>
  <c r="D1803" i="5" s="1"/>
  <c r="I1800" i="5"/>
  <c r="H1801" i="5"/>
  <c r="J1801" i="5" s="1"/>
  <c r="O1799" i="5" l="1"/>
  <c r="P1799" i="5" s="1"/>
  <c r="L1800" i="5"/>
  <c r="M1800" i="5" s="1"/>
  <c r="K1801" i="5" s="1"/>
  <c r="F1802" i="5"/>
  <c r="D1804" i="5" s="1"/>
  <c r="H1802" i="5"/>
  <c r="J1802" i="5" s="1"/>
  <c r="I1801" i="5"/>
  <c r="O1800" i="5" l="1"/>
  <c r="P1800" i="5" s="1"/>
  <c r="L1801" i="5"/>
  <c r="M1801" i="5" s="1"/>
  <c r="K1802" i="5" s="1"/>
  <c r="F1803" i="5"/>
  <c r="D1805" i="5" s="1"/>
  <c r="H1803" i="5"/>
  <c r="J1803" i="5" s="1"/>
  <c r="I1802" i="5"/>
  <c r="O1801" i="5" l="1"/>
  <c r="P1801" i="5" s="1"/>
  <c r="L1802" i="5"/>
  <c r="M1802" i="5" s="1"/>
  <c r="K1803" i="5" s="1"/>
  <c r="F1804" i="5"/>
  <c r="I1803" i="5"/>
  <c r="H1804" i="5"/>
  <c r="J1804" i="5" s="1"/>
  <c r="O1802" i="5" l="1"/>
  <c r="P1802" i="5" s="1"/>
  <c r="L1803" i="5"/>
  <c r="M1803" i="5" s="1"/>
  <c r="K1804" i="5" s="1"/>
  <c r="I1804" i="5"/>
  <c r="H1805" i="5"/>
  <c r="J1805" i="5" s="1"/>
  <c r="F1805" i="5"/>
  <c r="D1806" i="5"/>
  <c r="D1807" i="5" s="1"/>
  <c r="O1803" i="5" l="1"/>
  <c r="P1803" i="5" s="1"/>
  <c r="L1804" i="5"/>
  <c r="M1804" i="5" s="1"/>
  <c r="K1805" i="5" s="1"/>
  <c r="F1806" i="5"/>
  <c r="D1808" i="5" s="1"/>
  <c r="H1806" i="5"/>
  <c r="J1806" i="5" s="1"/>
  <c r="I1805" i="5"/>
  <c r="O1804" i="5" l="1"/>
  <c r="P1804" i="5" s="1"/>
  <c r="L1805" i="5"/>
  <c r="M1805" i="5" s="1"/>
  <c r="K1806" i="5" s="1"/>
  <c r="F1807" i="5"/>
  <c r="D1809" i="5" s="1"/>
  <c r="H1807" i="5"/>
  <c r="J1807" i="5" s="1"/>
  <c r="I1806" i="5"/>
  <c r="O1805" i="5" l="1"/>
  <c r="P1805" i="5" s="1"/>
  <c r="L1806" i="5"/>
  <c r="M1806" i="5" s="1"/>
  <c r="K1807" i="5" s="1"/>
  <c r="F1808" i="5"/>
  <c r="D1810" i="5" s="1"/>
  <c r="I1807" i="5"/>
  <c r="H1808" i="5"/>
  <c r="J1808" i="5" s="1"/>
  <c r="O1806" i="5" l="1"/>
  <c r="P1806" i="5" s="1"/>
  <c r="L1807" i="5"/>
  <c r="M1807" i="5" s="1"/>
  <c r="K1808" i="5" s="1"/>
  <c r="F1809" i="5"/>
  <c r="I1808" i="5"/>
  <c r="H1809" i="5"/>
  <c r="J1809" i="5" s="1"/>
  <c r="H1810" i="5" l="1"/>
  <c r="J1810" i="5" s="1"/>
  <c r="I1809" i="5"/>
  <c r="F1810" i="5"/>
  <c r="O1807" i="5"/>
  <c r="P1807" i="5" s="1"/>
  <c r="L1808" i="5"/>
  <c r="M1808" i="5" s="1"/>
  <c r="K1809" i="5" s="1"/>
  <c r="D1811" i="5"/>
  <c r="D1812" i="5" s="1"/>
  <c r="O1808" i="5" l="1"/>
  <c r="P1808" i="5" s="1"/>
  <c r="L1809" i="5"/>
  <c r="M1809" i="5" s="1"/>
  <c r="K1810" i="5" s="1"/>
  <c r="F1811" i="5"/>
  <c r="H1811" i="5"/>
  <c r="J1811" i="5" s="1"/>
  <c r="I1810" i="5"/>
  <c r="O1809" i="5" l="1"/>
  <c r="P1809" i="5" s="1"/>
  <c r="L1810" i="5"/>
  <c r="M1810" i="5" s="1"/>
  <c r="K1811" i="5" s="1"/>
  <c r="I1811" i="5"/>
  <c r="H1812" i="5"/>
  <c r="J1812" i="5" s="1"/>
  <c r="F1812" i="5"/>
  <c r="D1813" i="5"/>
  <c r="D1814" i="5" s="1"/>
  <c r="O1810" i="5" l="1"/>
  <c r="P1810" i="5" s="1"/>
  <c r="L1811" i="5"/>
  <c r="M1811" i="5" s="1"/>
  <c r="K1812" i="5" s="1"/>
  <c r="F1813" i="5"/>
  <c r="D1815" i="5" s="1"/>
  <c r="I1812" i="5"/>
  <c r="H1813" i="5"/>
  <c r="J1813" i="5" s="1"/>
  <c r="O1811" i="5" l="1"/>
  <c r="P1811" i="5" s="1"/>
  <c r="L1812" i="5"/>
  <c r="M1812" i="5" s="1"/>
  <c r="K1813" i="5" s="1"/>
  <c r="F1814" i="5"/>
  <c r="H1814" i="5"/>
  <c r="J1814" i="5" s="1"/>
  <c r="I1813" i="5"/>
  <c r="O1812" i="5" l="1"/>
  <c r="P1812" i="5" s="1"/>
  <c r="L1813" i="5"/>
  <c r="M1813" i="5" s="1"/>
  <c r="K1814" i="5" s="1"/>
  <c r="F1815" i="5"/>
  <c r="H1815" i="5"/>
  <c r="J1815" i="5" s="1"/>
  <c r="I1814" i="5"/>
  <c r="D1816" i="5"/>
  <c r="D1817" i="5" s="1"/>
  <c r="O1813" i="5" l="1"/>
  <c r="P1813" i="5" s="1"/>
  <c r="L1814" i="5"/>
  <c r="M1814" i="5" s="1"/>
  <c r="K1815" i="5" s="1"/>
  <c r="I1815" i="5"/>
  <c r="H1816" i="5"/>
  <c r="J1816" i="5" s="1"/>
  <c r="F1816" i="5"/>
  <c r="O1814" i="5" l="1"/>
  <c r="P1814" i="5" s="1"/>
  <c r="L1815" i="5"/>
  <c r="M1815" i="5" s="1"/>
  <c r="K1816" i="5" s="1"/>
  <c r="F1817" i="5"/>
  <c r="I1816" i="5"/>
  <c r="H1817" i="5"/>
  <c r="J1817" i="5" s="1"/>
  <c r="D1818" i="5"/>
  <c r="D1819" i="5" s="1"/>
  <c r="O1815" i="5" l="1"/>
  <c r="P1815" i="5" s="1"/>
  <c r="L1816" i="5"/>
  <c r="M1816" i="5" s="1"/>
  <c r="K1817" i="5" s="1"/>
  <c r="H1818" i="5"/>
  <c r="J1818" i="5" s="1"/>
  <c r="I1817" i="5"/>
  <c r="F1818" i="5"/>
  <c r="D1820" i="5" s="1"/>
  <c r="O1816" i="5" l="1"/>
  <c r="P1816" i="5" s="1"/>
  <c r="L1817" i="5"/>
  <c r="M1817" i="5" s="1"/>
  <c r="K1818" i="5" s="1"/>
  <c r="F1819" i="5"/>
  <c r="D1821" i="5" s="1"/>
  <c r="H1819" i="5"/>
  <c r="J1819" i="5" s="1"/>
  <c r="I1818" i="5"/>
  <c r="O1817" i="5" l="1"/>
  <c r="P1817" i="5" s="1"/>
  <c r="L1818" i="5"/>
  <c r="M1818" i="5" s="1"/>
  <c r="K1819" i="5" s="1"/>
  <c r="F1820" i="5"/>
  <c r="I1819" i="5"/>
  <c r="H1820" i="5"/>
  <c r="J1820" i="5" s="1"/>
  <c r="O1818" i="5" l="1"/>
  <c r="P1818" i="5" s="1"/>
  <c r="L1819" i="5"/>
  <c r="M1819" i="5" s="1"/>
  <c r="K1820" i="5" s="1"/>
  <c r="F1821" i="5"/>
  <c r="I1820" i="5"/>
  <c r="H1821" i="5"/>
  <c r="J1821" i="5" s="1"/>
  <c r="D1822" i="5"/>
  <c r="D1823" i="5" s="1"/>
  <c r="O1819" i="5" l="1"/>
  <c r="P1819" i="5" s="1"/>
  <c r="L1820" i="5"/>
  <c r="M1820" i="5" s="1"/>
  <c r="K1821" i="5" s="1"/>
  <c r="F1822" i="5"/>
  <c r="D1824" i="5" s="1"/>
  <c r="H1822" i="5"/>
  <c r="J1822" i="5" s="1"/>
  <c r="I1821" i="5"/>
  <c r="O1820" i="5" l="1"/>
  <c r="P1820" i="5" s="1"/>
  <c r="L1821" i="5"/>
  <c r="M1821" i="5" s="1"/>
  <c r="K1822" i="5" s="1"/>
  <c r="F1823" i="5"/>
  <c r="H1823" i="5"/>
  <c r="J1823" i="5" s="1"/>
  <c r="I1822" i="5"/>
  <c r="O1821" i="5" l="1"/>
  <c r="P1821" i="5" s="1"/>
  <c r="L1822" i="5"/>
  <c r="M1822" i="5" s="1"/>
  <c r="K1823" i="5" s="1"/>
  <c r="F1824" i="5"/>
  <c r="I1823" i="5"/>
  <c r="H1824" i="5"/>
  <c r="J1824" i="5" s="1"/>
  <c r="D1825" i="5"/>
  <c r="D1826" i="5" s="1"/>
  <c r="O1822" i="5" l="1"/>
  <c r="P1822" i="5" s="1"/>
  <c r="L1823" i="5"/>
  <c r="M1823" i="5" s="1"/>
  <c r="K1824" i="5" s="1"/>
  <c r="F1825" i="5"/>
  <c r="I1824" i="5"/>
  <c r="H1825" i="5"/>
  <c r="J1825" i="5" s="1"/>
  <c r="O1823" i="5" l="1"/>
  <c r="P1823" i="5" s="1"/>
  <c r="L1824" i="5"/>
  <c r="M1824" i="5" s="1"/>
  <c r="K1825" i="5" s="1"/>
  <c r="F1826" i="5"/>
  <c r="D1827" i="5"/>
  <c r="D1828" i="5" s="1"/>
  <c r="H1826" i="5"/>
  <c r="J1826" i="5" s="1"/>
  <c r="I1825" i="5"/>
  <c r="O1824" i="5" l="1"/>
  <c r="P1824" i="5" s="1"/>
  <c r="L1825" i="5"/>
  <c r="M1825" i="5" s="1"/>
  <c r="K1826" i="5" s="1"/>
  <c r="F1827" i="5"/>
  <c r="H1827" i="5"/>
  <c r="J1827" i="5" s="1"/>
  <c r="I1826" i="5"/>
  <c r="O1825" i="5" l="1"/>
  <c r="P1825" i="5" s="1"/>
  <c r="L1826" i="5"/>
  <c r="M1826" i="5" s="1"/>
  <c r="K1827" i="5" s="1"/>
  <c r="F1828" i="5"/>
  <c r="I1827" i="5"/>
  <c r="H1828" i="5"/>
  <c r="J1828" i="5" s="1"/>
  <c r="D1829" i="5"/>
  <c r="D1830" i="5" s="1"/>
  <c r="O1826" i="5" l="1"/>
  <c r="P1826" i="5" s="1"/>
  <c r="L1827" i="5"/>
  <c r="M1827" i="5" s="1"/>
  <c r="K1828" i="5" s="1"/>
  <c r="F1829" i="5"/>
  <c r="I1828" i="5"/>
  <c r="H1829" i="5"/>
  <c r="J1829" i="5" s="1"/>
  <c r="O1827" i="5" l="1"/>
  <c r="P1827" i="5" s="1"/>
  <c r="L1828" i="5"/>
  <c r="M1828" i="5" s="1"/>
  <c r="K1829" i="5" s="1"/>
  <c r="F1830" i="5"/>
  <c r="D1831" i="5"/>
  <c r="D1832" i="5" s="1"/>
  <c r="H1830" i="5"/>
  <c r="J1830" i="5" s="1"/>
  <c r="I1829" i="5"/>
  <c r="O1828" i="5" l="1"/>
  <c r="P1828" i="5" s="1"/>
  <c r="L1829" i="5"/>
  <c r="M1829" i="5" s="1"/>
  <c r="K1830" i="5" s="1"/>
  <c r="H1831" i="5"/>
  <c r="J1831" i="5" s="1"/>
  <c r="I1830" i="5"/>
  <c r="F1831" i="5"/>
  <c r="O1829" i="5" l="1"/>
  <c r="P1829" i="5" s="1"/>
  <c r="L1830" i="5"/>
  <c r="M1830" i="5" s="1"/>
  <c r="K1831" i="5" s="1"/>
  <c r="F1832" i="5"/>
  <c r="D1833" i="5"/>
  <c r="D1834" i="5" s="1"/>
  <c r="I1831" i="5"/>
  <c r="H1832" i="5"/>
  <c r="J1832" i="5" s="1"/>
  <c r="O1830" i="5" l="1"/>
  <c r="P1830" i="5" s="1"/>
  <c r="L1831" i="5"/>
  <c r="M1831" i="5" s="1"/>
  <c r="K1832" i="5" s="1"/>
  <c r="F1833" i="5"/>
  <c r="D1835" i="5" s="1"/>
  <c r="I1832" i="5"/>
  <c r="H1833" i="5"/>
  <c r="J1833" i="5" s="1"/>
  <c r="O1831" i="5" l="1"/>
  <c r="P1831" i="5" s="1"/>
  <c r="L1832" i="5"/>
  <c r="M1832" i="5" s="1"/>
  <c r="K1833" i="5" s="1"/>
  <c r="H1834" i="5"/>
  <c r="J1834" i="5" s="1"/>
  <c r="I1833" i="5"/>
  <c r="F1834" i="5"/>
  <c r="O1832" i="5" l="1"/>
  <c r="P1832" i="5" s="1"/>
  <c r="L1833" i="5"/>
  <c r="M1833" i="5" s="1"/>
  <c r="K1834" i="5" s="1"/>
  <c r="F1835" i="5"/>
  <c r="H1835" i="5"/>
  <c r="J1835" i="5" s="1"/>
  <c r="I1834" i="5"/>
  <c r="D1836" i="5"/>
  <c r="D1837" i="5" l="1"/>
  <c r="O1833" i="5"/>
  <c r="P1833" i="5" s="1"/>
  <c r="L1834" i="5"/>
  <c r="M1834" i="5" s="1"/>
  <c r="K1835" i="5" s="1"/>
  <c r="I1835" i="5"/>
  <c r="H1836" i="5"/>
  <c r="J1836" i="5" s="1"/>
  <c r="F1836" i="5"/>
  <c r="D1838" i="5"/>
  <c r="O1834" i="5" l="1"/>
  <c r="P1834" i="5" s="1"/>
  <c r="L1835" i="5"/>
  <c r="M1835" i="5" s="1"/>
  <c r="K1836" i="5" s="1"/>
  <c r="F1837" i="5"/>
  <c r="D1839" i="5" s="1"/>
  <c r="I1836" i="5"/>
  <c r="H1837" i="5"/>
  <c r="J1837" i="5" s="1"/>
  <c r="O1835" i="5" l="1"/>
  <c r="P1835" i="5" s="1"/>
  <c r="L1836" i="5"/>
  <c r="M1836" i="5" s="1"/>
  <c r="K1837" i="5" s="1"/>
  <c r="F1838" i="5"/>
  <c r="H1838" i="5"/>
  <c r="J1838" i="5" s="1"/>
  <c r="I1837" i="5"/>
  <c r="H1839" i="5" l="1"/>
  <c r="J1839" i="5" s="1"/>
  <c r="I1838" i="5"/>
  <c r="F1839" i="5"/>
  <c r="L1837" i="5"/>
  <c r="M1837" i="5" s="1"/>
  <c r="K1838" i="5" s="1"/>
  <c r="O1836" i="5"/>
  <c r="P1836" i="5" s="1"/>
  <c r="D1840" i="5"/>
  <c r="D1841" i="5" s="1"/>
  <c r="O1837" i="5" l="1"/>
  <c r="P1837" i="5" s="1"/>
  <c r="L1838" i="5"/>
  <c r="M1838" i="5" s="1"/>
  <c r="K1839" i="5" s="1"/>
  <c r="D1842" i="5"/>
  <c r="F1840" i="5"/>
  <c r="I1839" i="5"/>
  <c r="H1840" i="5"/>
  <c r="J1840" i="5" s="1"/>
  <c r="L1839" i="5" l="1"/>
  <c r="M1839" i="5" s="1"/>
  <c r="K1840" i="5" s="1"/>
  <c r="F1841" i="5"/>
  <c r="O1838" i="5"/>
  <c r="P1838" i="5" s="1"/>
  <c r="I1840" i="5"/>
  <c r="H1841" i="5"/>
  <c r="J1841" i="5" s="1"/>
  <c r="O1839" i="5" l="1"/>
  <c r="P1839" i="5" s="1"/>
  <c r="L1840" i="5"/>
  <c r="M1840" i="5" s="1"/>
  <c r="K1841" i="5" s="1"/>
  <c r="H1842" i="5"/>
  <c r="J1842" i="5" s="1"/>
  <c r="I1841" i="5"/>
  <c r="F1842" i="5"/>
  <c r="D1843" i="5"/>
  <c r="O1840" i="5" l="1"/>
  <c r="P1840" i="5" s="1"/>
  <c r="L1841" i="5"/>
  <c r="M1841" i="5" s="1"/>
  <c r="K1842" i="5" s="1"/>
  <c r="F1843" i="5"/>
  <c r="D1844" i="5"/>
  <c r="H1843" i="5"/>
  <c r="J1843" i="5" s="1"/>
  <c r="I1842" i="5"/>
  <c r="O1841" i="5" l="1"/>
  <c r="P1841" i="5" s="1"/>
  <c r="L1842" i="5"/>
  <c r="M1842" i="5" s="1"/>
  <c r="K1843" i="5" s="1"/>
  <c r="D1845" i="5"/>
  <c r="F1844" i="5"/>
  <c r="I1843" i="5"/>
  <c r="H1844" i="5"/>
  <c r="J1844" i="5" s="1"/>
  <c r="O1842" i="5" l="1"/>
  <c r="P1842" i="5" s="1"/>
  <c r="L1843" i="5"/>
  <c r="M1843" i="5" s="1"/>
  <c r="K1844" i="5" s="1"/>
  <c r="D1846" i="5"/>
  <c r="F1845" i="5"/>
  <c r="I1844" i="5"/>
  <c r="H1845" i="5"/>
  <c r="J1845" i="5" s="1"/>
  <c r="D1847" i="5" l="1"/>
  <c r="O1843" i="5"/>
  <c r="P1843" i="5" s="1"/>
  <c r="L1844" i="5"/>
  <c r="M1844" i="5" s="1"/>
  <c r="K1845" i="5" s="1"/>
  <c r="F1846" i="5"/>
  <c r="H1846" i="5"/>
  <c r="J1846" i="5" s="1"/>
  <c r="I1845" i="5"/>
  <c r="O1844" i="5" l="1"/>
  <c r="P1844" i="5" s="1"/>
  <c r="L1845" i="5"/>
  <c r="M1845" i="5" s="1"/>
  <c r="K1846" i="5" s="1"/>
  <c r="F1847" i="5"/>
  <c r="H1847" i="5"/>
  <c r="J1847" i="5" s="1"/>
  <c r="I1846" i="5"/>
  <c r="D1848" i="5"/>
  <c r="D1849" i="5" s="1"/>
  <c r="O1845" i="5" l="1"/>
  <c r="P1845" i="5" s="1"/>
  <c r="L1846" i="5"/>
  <c r="M1846" i="5" s="1"/>
  <c r="K1847" i="5" s="1"/>
  <c r="I1847" i="5"/>
  <c r="H1848" i="5"/>
  <c r="J1848" i="5" s="1"/>
  <c r="F1848" i="5"/>
  <c r="D1850" i="5"/>
  <c r="O1846" i="5" l="1"/>
  <c r="P1846" i="5" s="1"/>
  <c r="L1847" i="5"/>
  <c r="M1847" i="5" s="1"/>
  <c r="K1848" i="5" s="1"/>
  <c r="F1849" i="5"/>
  <c r="I1848" i="5"/>
  <c r="H1849" i="5"/>
  <c r="J1849" i="5" s="1"/>
  <c r="O1847" i="5" l="1"/>
  <c r="P1847" i="5" s="1"/>
  <c r="L1848" i="5"/>
  <c r="M1848" i="5" s="1"/>
  <c r="K1849" i="5" s="1"/>
  <c r="H1850" i="5"/>
  <c r="J1850" i="5" s="1"/>
  <c r="I1849" i="5"/>
  <c r="F1850" i="5"/>
  <c r="D1851" i="5"/>
  <c r="D1852" i="5" s="1"/>
  <c r="O1848" i="5" l="1"/>
  <c r="P1848" i="5" s="1"/>
  <c r="L1849" i="5"/>
  <c r="M1849" i="5" s="1"/>
  <c r="K1850" i="5" s="1"/>
  <c r="F1851" i="5"/>
  <c r="H1851" i="5"/>
  <c r="J1851" i="5" s="1"/>
  <c r="I1850" i="5"/>
  <c r="O1849" i="5" l="1"/>
  <c r="P1849" i="5" s="1"/>
  <c r="L1850" i="5"/>
  <c r="M1850" i="5" s="1"/>
  <c r="K1851" i="5" s="1"/>
  <c r="I1851" i="5"/>
  <c r="H1852" i="5"/>
  <c r="J1852" i="5" s="1"/>
  <c r="F1852" i="5"/>
  <c r="D1853" i="5"/>
  <c r="O1850" i="5" l="1"/>
  <c r="P1850" i="5" s="1"/>
  <c r="L1851" i="5"/>
  <c r="M1851" i="5" s="1"/>
  <c r="K1852" i="5" s="1"/>
  <c r="F1853" i="5"/>
  <c r="D1854" i="5"/>
  <c r="D1855" i="5" s="1"/>
  <c r="I1852" i="5"/>
  <c r="H1853" i="5"/>
  <c r="J1853" i="5" s="1"/>
  <c r="O1851" i="5" l="1"/>
  <c r="P1851" i="5" s="1"/>
  <c r="L1852" i="5"/>
  <c r="M1852" i="5" s="1"/>
  <c r="K1853" i="5" s="1"/>
  <c r="H1854" i="5"/>
  <c r="J1854" i="5" s="1"/>
  <c r="I1853" i="5"/>
  <c r="F1854" i="5"/>
  <c r="O1852" i="5" l="1"/>
  <c r="P1852" i="5" s="1"/>
  <c r="L1853" i="5"/>
  <c r="M1853" i="5" s="1"/>
  <c r="K1854" i="5" s="1"/>
  <c r="H1855" i="5"/>
  <c r="J1855" i="5" s="1"/>
  <c r="I1854" i="5"/>
  <c r="F1855" i="5"/>
  <c r="D1856" i="5"/>
  <c r="D1857" i="5" s="1"/>
  <c r="O1853" i="5" l="1"/>
  <c r="P1853" i="5" s="1"/>
  <c r="L1854" i="5"/>
  <c r="M1854" i="5" s="1"/>
  <c r="K1855" i="5" s="1"/>
  <c r="F1856" i="5"/>
  <c r="D1858" i="5" s="1"/>
  <c r="I1855" i="5"/>
  <c r="H1856" i="5"/>
  <c r="J1856" i="5" s="1"/>
  <c r="O1854" i="5" l="1"/>
  <c r="P1854" i="5" s="1"/>
  <c r="L1855" i="5"/>
  <c r="M1855" i="5" s="1"/>
  <c r="K1856" i="5" s="1"/>
  <c r="I1856" i="5"/>
  <c r="H1857" i="5"/>
  <c r="J1857" i="5" s="1"/>
  <c r="F1857" i="5"/>
  <c r="O1855" i="5" l="1"/>
  <c r="P1855" i="5" s="1"/>
  <c r="L1856" i="5"/>
  <c r="M1856" i="5" s="1"/>
  <c r="K1857" i="5" s="1"/>
  <c r="F1858" i="5"/>
  <c r="H1858" i="5"/>
  <c r="J1858" i="5" s="1"/>
  <c r="I1857" i="5"/>
  <c r="D1859" i="5"/>
  <c r="O1856" i="5" l="1"/>
  <c r="P1856" i="5" s="1"/>
  <c r="L1857" i="5"/>
  <c r="M1857" i="5" s="1"/>
  <c r="K1858" i="5" s="1"/>
  <c r="H1859" i="5"/>
  <c r="J1859" i="5" s="1"/>
  <c r="I1858" i="5"/>
  <c r="F1859" i="5"/>
  <c r="D1860" i="5"/>
  <c r="D1861" i="5" s="1"/>
  <c r="O1857" i="5" l="1"/>
  <c r="P1857" i="5" s="1"/>
  <c r="L1858" i="5"/>
  <c r="M1858" i="5" s="1"/>
  <c r="K1859" i="5" s="1"/>
  <c r="I1859" i="5"/>
  <c r="H1860" i="5"/>
  <c r="J1860" i="5" s="1"/>
  <c r="F1860" i="5"/>
  <c r="D1862" i="5" s="1"/>
  <c r="O1858" i="5" l="1"/>
  <c r="P1858" i="5" s="1"/>
  <c r="L1859" i="5"/>
  <c r="M1859" i="5" s="1"/>
  <c r="K1860" i="5" s="1"/>
  <c r="F1861" i="5"/>
  <c r="I1860" i="5"/>
  <c r="H1861" i="5"/>
  <c r="J1861" i="5" s="1"/>
  <c r="O1859" i="5" l="1"/>
  <c r="P1859" i="5" s="1"/>
  <c r="L1860" i="5"/>
  <c r="M1860" i="5" s="1"/>
  <c r="K1861" i="5" s="1"/>
  <c r="F1862" i="5"/>
  <c r="H1862" i="5"/>
  <c r="J1862" i="5" s="1"/>
  <c r="I1861" i="5"/>
  <c r="D1863" i="5"/>
  <c r="D1864" i="5" s="1"/>
  <c r="O1860" i="5" l="1"/>
  <c r="P1860" i="5" s="1"/>
  <c r="L1861" i="5"/>
  <c r="M1861" i="5" s="1"/>
  <c r="K1862" i="5" s="1"/>
  <c r="H1863" i="5"/>
  <c r="J1863" i="5" s="1"/>
  <c r="I1862" i="5"/>
  <c r="F1863" i="5"/>
  <c r="D1865" i="5"/>
  <c r="O1861" i="5" l="1"/>
  <c r="P1861" i="5" s="1"/>
  <c r="L1862" i="5"/>
  <c r="M1862" i="5" s="1"/>
  <c r="K1863" i="5" s="1"/>
  <c r="F1864" i="5"/>
  <c r="D1866" i="5" s="1"/>
  <c r="H1864" i="5"/>
  <c r="J1864" i="5" s="1"/>
  <c r="I1863" i="5"/>
  <c r="O1862" i="5" l="1"/>
  <c r="P1862" i="5" s="1"/>
  <c r="L1863" i="5"/>
  <c r="M1863" i="5" s="1"/>
  <c r="K1864" i="5" s="1"/>
  <c r="F1865" i="5"/>
  <c r="I1864" i="5"/>
  <c r="H1865" i="5"/>
  <c r="J1865" i="5" s="1"/>
  <c r="O1863" i="5" l="1"/>
  <c r="P1863" i="5" s="1"/>
  <c r="L1864" i="5"/>
  <c r="M1864" i="5" s="1"/>
  <c r="K1865" i="5" s="1"/>
  <c r="F1866" i="5"/>
  <c r="I1865" i="5"/>
  <c r="H1866" i="5"/>
  <c r="J1866" i="5" s="1"/>
  <c r="D1867" i="5"/>
  <c r="D1868" i="5" s="1"/>
  <c r="O1864" i="5" l="1"/>
  <c r="P1864" i="5" s="1"/>
  <c r="L1865" i="5"/>
  <c r="M1865" i="5" s="1"/>
  <c r="K1866" i="5" s="1"/>
  <c r="H1867" i="5"/>
  <c r="J1867" i="5" s="1"/>
  <c r="I1866" i="5"/>
  <c r="F1867" i="5"/>
  <c r="D1869" i="5" s="1"/>
  <c r="O1865" i="5" l="1"/>
  <c r="P1865" i="5" s="1"/>
  <c r="L1866" i="5"/>
  <c r="M1866" i="5" s="1"/>
  <c r="K1867" i="5" s="1"/>
  <c r="F1868" i="5"/>
  <c r="D1870" i="5" s="1"/>
  <c r="H1868" i="5"/>
  <c r="J1868" i="5" s="1"/>
  <c r="I1867" i="5"/>
  <c r="O1866" i="5" l="1"/>
  <c r="P1866" i="5" s="1"/>
  <c r="L1867" i="5"/>
  <c r="M1867" i="5" s="1"/>
  <c r="K1868" i="5" s="1"/>
  <c r="I1868" i="5"/>
  <c r="H1869" i="5"/>
  <c r="J1869" i="5" s="1"/>
  <c r="F1869" i="5"/>
  <c r="F1870" i="5" l="1"/>
  <c r="H1870" i="5"/>
  <c r="J1870" i="5" s="1"/>
  <c r="I1869" i="5"/>
  <c r="D1871" i="5"/>
  <c r="L1868" i="5"/>
  <c r="M1868" i="5" s="1"/>
  <c r="K1869" i="5" s="1"/>
  <c r="O1867" i="5"/>
  <c r="P1867" i="5" s="1"/>
  <c r="D1872" i="5" l="1"/>
  <c r="H1871" i="5"/>
  <c r="J1871" i="5" s="1"/>
  <c r="I1870" i="5"/>
  <c r="L1869" i="5"/>
  <c r="M1869" i="5" s="1"/>
  <c r="K1870" i="5" s="1"/>
  <c r="F1871" i="5"/>
  <c r="O1868" i="5"/>
  <c r="P1868" i="5" s="1"/>
  <c r="O1869" i="5" l="1"/>
  <c r="P1869" i="5" s="1"/>
  <c r="L1870" i="5"/>
  <c r="M1870" i="5" s="1"/>
  <c r="K1871" i="5" s="1"/>
  <c r="F1872" i="5"/>
  <c r="D1873" i="5"/>
  <c r="D1874" i="5" s="1"/>
  <c r="H1872" i="5"/>
  <c r="J1872" i="5" s="1"/>
  <c r="I1871" i="5"/>
  <c r="O1870" i="5" l="1"/>
  <c r="P1870" i="5" s="1"/>
  <c r="L1871" i="5"/>
  <c r="M1871" i="5" s="1"/>
  <c r="K1872" i="5" s="1"/>
  <c r="F1873" i="5"/>
  <c r="D1875" i="5"/>
  <c r="I1872" i="5"/>
  <c r="H1873" i="5"/>
  <c r="J1873" i="5" s="1"/>
  <c r="O1871" i="5" l="1"/>
  <c r="P1871" i="5" s="1"/>
  <c r="L1872" i="5"/>
  <c r="M1872" i="5" s="1"/>
  <c r="K1873" i="5" s="1"/>
  <c r="H1874" i="5"/>
  <c r="J1874" i="5" s="1"/>
  <c r="I1873" i="5"/>
  <c r="F1874" i="5"/>
  <c r="O1872" i="5" l="1"/>
  <c r="P1872" i="5" s="1"/>
  <c r="L1873" i="5"/>
  <c r="M1873" i="5" s="1"/>
  <c r="K1874" i="5" s="1"/>
  <c r="F1875" i="5"/>
  <c r="H1875" i="5"/>
  <c r="J1875" i="5" s="1"/>
  <c r="I1874" i="5"/>
  <c r="D1876" i="5"/>
  <c r="D1877" i="5" s="1"/>
  <c r="O1873" i="5" l="1"/>
  <c r="P1873" i="5" s="1"/>
  <c r="L1874" i="5"/>
  <c r="M1874" i="5" s="1"/>
  <c r="K1875" i="5" s="1"/>
  <c r="H1876" i="5"/>
  <c r="J1876" i="5" s="1"/>
  <c r="I1875" i="5"/>
  <c r="F1876" i="5"/>
  <c r="O1874" i="5" l="1"/>
  <c r="P1874" i="5" s="1"/>
  <c r="L1875" i="5"/>
  <c r="M1875" i="5" s="1"/>
  <c r="K1876" i="5" s="1"/>
  <c r="F1877" i="5"/>
  <c r="D1878" i="5"/>
  <c r="D1879" i="5" s="1"/>
  <c r="I1876" i="5"/>
  <c r="H1877" i="5"/>
  <c r="J1877" i="5" s="1"/>
  <c r="O1875" i="5" l="1"/>
  <c r="P1875" i="5" s="1"/>
  <c r="L1876" i="5"/>
  <c r="M1876" i="5" s="1"/>
  <c r="K1877" i="5" s="1"/>
  <c r="I1877" i="5"/>
  <c r="H1878" i="5"/>
  <c r="J1878" i="5" s="1"/>
  <c r="F1878" i="5"/>
  <c r="O1876" i="5" l="1"/>
  <c r="P1876" i="5" s="1"/>
  <c r="L1877" i="5"/>
  <c r="M1877" i="5" s="1"/>
  <c r="K1878" i="5" s="1"/>
  <c r="F1879" i="5"/>
  <c r="H1879" i="5"/>
  <c r="J1879" i="5" s="1"/>
  <c r="I1878" i="5"/>
  <c r="D1880" i="5"/>
  <c r="D1881" i="5" l="1"/>
  <c r="O1877" i="5"/>
  <c r="P1877" i="5" s="1"/>
  <c r="L1878" i="5"/>
  <c r="M1878" i="5" s="1"/>
  <c r="K1879" i="5" s="1"/>
  <c r="H1880" i="5"/>
  <c r="J1880" i="5" s="1"/>
  <c r="I1879" i="5"/>
  <c r="F1880" i="5"/>
  <c r="D1882" i="5" s="1"/>
  <c r="O1878" i="5" l="1"/>
  <c r="P1878" i="5" s="1"/>
  <c r="L1879" i="5"/>
  <c r="M1879" i="5" s="1"/>
  <c r="K1880" i="5" s="1"/>
  <c r="F1881" i="5"/>
  <c r="D1883" i="5" s="1"/>
  <c r="I1880" i="5"/>
  <c r="H1881" i="5"/>
  <c r="J1881" i="5" s="1"/>
  <c r="O1879" i="5" l="1"/>
  <c r="P1879" i="5" s="1"/>
  <c r="L1880" i="5"/>
  <c r="M1880" i="5" s="1"/>
  <c r="K1881" i="5" s="1"/>
  <c r="F1882" i="5"/>
  <c r="I1881" i="5"/>
  <c r="H1882" i="5"/>
  <c r="J1882" i="5" s="1"/>
  <c r="D1884" i="5"/>
  <c r="O1880" i="5" l="1"/>
  <c r="P1880" i="5" s="1"/>
  <c r="L1881" i="5"/>
  <c r="M1881" i="5" s="1"/>
  <c r="K1882" i="5" s="1"/>
  <c r="H1883" i="5"/>
  <c r="J1883" i="5" s="1"/>
  <c r="I1882" i="5"/>
  <c r="F1883" i="5"/>
  <c r="O1881" i="5" l="1"/>
  <c r="P1881" i="5" s="1"/>
  <c r="L1882" i="5"/>
  <c r="M1882" i="5" s="1"/>
  <c r="K1883" i="5" s="1"/>
  <c r="F1884" i="5"/>
  <c r="H1884" i="5"/>
  <c r="J1884" i="5" s="1"/>
  <c r="I1883" i="5"/>
  <c r="D1885" i="5"/>
  <c r="D1886" i="5" s="1"/>
  <c r="O1882" i="5" l="1"/>
  <c r="P1882" i="5" s="1"/>
  <c r="L1883" i="5"/>
  <c r="M1883" i="5" s="1"/>
  <c r="K1884" i="5" s="1"/>
  <c r="I1884" i="5"/>
  <c r="H1885" i="5"/>
  <c r="J1885" i="5" s="1"/>
  <c r="F1885" i="5"/>
  <c r="D1887" i="5" s="1"/>
  <c r="O1883" i="5" l="1"/>
  <c r="P1883" i="5" s="1"/>
  <c r="L1884" i="5"/>
  <c r="M1884" i="5" s="1"/>
  <c r="K1885" i="5" s="1"/>
  <c r="F1886" i="5"/>
  <c r="H1886" i="5"/>
  <c r="J1886" i="5" s="1"/>
  <c r="I1885" i="5"/>
  <c r="O1884" i="5" l="1"/>
  <c r="P1884" i="5" s="1"/>
  <c r="L1885" i="5"/>
  <c r="M1885" i="5" s="1"/>
  <c r="K1886" i="5" s="1"/>
  <c r="F1887" i="5"/>
  <c r="H1887" i="5"/>
  <c r="J1887" i="5" s="1"/>
  <c r="I1886" i="5"/>
  <c r="D1888" i="5"/>
  <c r="D1889" i="5" s="1"/>
  <c r="O1885" i="5" l="1"/>
  <c r="P1885" i="5" s="1"/>
  <c r="L1886" i="5"/>
  <c r="M1886" i="5" s="1"/>
  <c r="K1887" i="5" s="1"/>
  <c r="H1888" i="5"/>
  <c r="J1888" i="5" s="1"/>
  <c r="I1887" i="5"/>
  <c r="F1888" i="5"/>
  <c r="O1886" i="5" l="1"/>
  <c r="P1886" i="5" s="1"/>
  <c r="L1887" i="5"/>
  <c r="M1887" i="5" s="1"/>
  <c r="K1888" i="5" s="1"/>
  <c r="F1889" i="5"/>
  <c r="I1888" i="5"/>
  <c r="H1889" i="5"/>
  <c r="J1889" i="5" s="1"/>
  <c r="D1890" i="5"/>
  <c r="D1891" i="5" l="1"/>
  <c r="O1887" i="5"/>
  <c r="P1887" i="5" s="1"/>
  <c r="L1888" i="5"/>
  <c r="M1888" i="5" s="1"/>
  <c r="K1889" i="5" s="1"/>
  <c r="I1889" i="5"/>
  <c r="H1890" i="5"/>
  <c r="J1890" i="5" s="1"/>
  <c r="F1890" i="5"/>
  <c r="D1892" i="5" s="1"/>
  <c r="O1888" i="5" l="1"/>
  <c r="P1888" i="5" s="1"/>
  <c r="L1889" i="5"/>
  <c r="M1889" i="5" s="1"/>
  <c r="K1890" i="5" s="1"/>
  <c r="F1891" i="5"/>
  <c r="D1893" i="5" s="1"/>
  <c r="H1891" i="5"/>
  <c r="J1891" i="5" s="1"/>
  <c r="I1890" i="5"/>
  <c r="O1889" i="5" l="1"/>
  <c r="P1889" i="5" s="1"/>
  <c r="L1890" i="5"/>
  <c r="M1890" i="5" s="1"/>
  <c r="K1891" i="5" s="1"/>
  <c r="F1892" i="5"/>
  <c r="H1892" i="5"/>
  <c r="J1892" i="5" s="1"/>
  <c r="I1891" i="5"/>
  <c r="O1890" i="5" l="1"/>
  <c r="P1890" i="5" s="1"/>
  <c r="L1891" i="5"/>
  <c r="M1891" i="5" s="1"/>
  <c r="K1892" i="5" s="1"/>
  <c r="F1893" i="5"/>
  <c r="I1892" i="5"/>
  <c r="H1893" i="5"/>
  <c r="J1893" i="5" s="1"/>
  <c r="D1894" i="5"/>
  <c r="D1895" i="5" l="1"/>
  <c r="O1891" i="5"/>
  <c r="P1891" i="5" s="1"/>
  <c r="L1892" i="5"/>
  <c r="M1892" i="5" s="1"/>
  <c r="K1893" i="5" s="1"/>
  <c r="I1893" i="5"/>
  <c r="H1894" i="5"/>
  <c r="J1894" i="5" s="1"/>
  <c r="F1894" i="5"/>
  <c r="O1892" i="5" l="1"/>
  <c r="P1892" i="5" s="1"/>
  <c r="L1893" i="5"/>
  <c r="M1893" i="5" s="1"/>
  <c r="K1894" i="5" s="1"/>
  <c r="I1894" i="5"/>
  <c r="H1895" i="5"/>
  <c r="J1895" i="5" s="1"/>
  <c r="F1895" i="5"/>
  <c r="D1896" i="5"/>
  <c r="D1897" i="5" s="1"/>
  <c r="O1893" i="5" l="1"/>
  <c r="P1893" i="5" s="1"/>
  <c r="L1894" i="5"/>
  <c r="M1894" i="5" s="1"/>
  <c r="K1895" i="5" s="1"/>
  <c r="F1896" i="5"/>
  <c r="D1898" i="5" s="1"/>
  <c r="H1896" i="5"/>
  <c r="J1896" i="5" s="1"/>
  <c r="I1895" i="5"/>
  <c r="O1894" i="5" l="1"/>
  <c r="P1894" i="5" s="1"/>
  <c r="L1895" i="5"/>
  <c r="M1895" i="5" s="1"/>
  <c r="K1896" i="5" s="1"/>
  <c r="F1897" i="5"/>
  <c r="D1899" i="5" s="1"/>
  <c r="H1897" i="5"/>
  <c r="J1897" i="5" s="1"/>
  <c r="I1896" i="5"/>
  <c r="O1895" i="5" l="1"/>
  <c r="P1895" i="5" s="1"/>
  <c r="L1896" i="5"/>
  <c r="M1896" i="5" s="1"/>
  <c r="K1897" i="5" s="1"/>
  <c r="F1898" i="5"/>
  <c r="D1900" i="5" s="1"/>
  <c r="I1897" i="5"/>
  <c r="H1898" i="5"/>
  <c r="J1898" i="5" s="1"/>
  <c r="O1896" i="5" l="1"/>
  <c r="P1896" i="5" s="1"/>
  <c r="L1897" i="5"/>
  <c r="M1897" i="5" s="1"/>
  <c r="K1898" i="5" s="1"/>
  <c r="I1898" i="5"/>
  <c r="H1899" i="5"/>
  <c r="J1899" i="5" s="1"/>
  <c r="F1899" i="5"/>
  <c r="O1897" i="5" l="1"/>
  <c r="P1897" i="5" s="1"/>
  <c r="L1898" i="5"/>
  <c r="M1898" i="5" s="1"/>
  <c r="K1899" i="5" s="1"/>
  <c r="F1900" i="5"/>
  <c r="H1900" i="5"/>
  <c r="J1900" i="5" s="1"/>
  <c r="I1899" i="5"/>
  <c r="D1901" i="5"/>
  <c r="D1902" i="5" s="1"/>
  <c r="O1898" i="5" l="1"/>
  <c r="P1898" i="5" s="1"/>
  <c r="L1899" i="5"/>
  <c r="M1899" i="5" s="1"/>
  <c r="K1900" i="5" s="1"/>
  <c r="H1901" i="5"/>
  <c r="J1901" i="5" s="1"/>
  <c r="I1900" i="5"/>
  <c r="F1901" i="5"/>
  <c r="O1899" i="5" l="1"/>
  <c r="P1899" i="5" s="1"/>
  <c r="L1900" i="5"/>
  <c r="M1900" i="5" s="1"/>
  <c r="K1901" i="5" s="1"/>
  <c r="F1902" i="5"/>
  <c r="D1903" i="5"/>
  <c r="D1904" i="5" s="1"/>
  <c r="I1901" i="5"/>
  <c r="H1902" i="5"/>
  <c r="J1902" i="5" s="1"/>
  <c r="O1900" i="5" l="1"/>
  <c r="P1900" i="5" s="1"/>
  <c r="L1901" i="5"/>
  <c r="M1901" i="5" s="1"/>
  <c r="K1902" i="5" s="1"/>
  <c r="I1902" i="5"/>
  <c r="H1903" i="5"/>
  <c r="J1903" i="5" s="1"/>
  <c r="F1903" i="5"/>
  <c r="D1905" i="5" s="1"/>
  <c r="O1901" i="5" l="1"/>
  <c r="P1901" i="5" s="1"/>
  <c r="L1902" i="5"/>
  <c r="M1902" i="5" s="1"/>
  <c r="K1903" i="5" s="1"/>
  <c r="H1904" i="5"/>
  <c r="J1904" i="5" s="1"/>
  <c r="I1903" i="5"/>
  <c r="F1904" i="5"/>
  <c r="D1906" i="5"/>
  <c r="O1902" i="5" l="1"/>
  <c r="P1902" i="5" s="1"/>
  <c r="L1903" i="5"/>
  <c r="M1903" i="5" s="1"/>
  <c r="K1904" i="5" s="1"/>
  <c r="H1905" i="5"/>
  <c r="J1905" i="5" s="1"/>
  <c r="I1904" i="5"/>
  <c r="F1905" i="5"/>
  <c r="D1907" i="5" s="1"/>
  <c r="O1903" i="5" l="1"/>
  <c r="P1903" i="5" s="1"/>
  <c r="L1904" i="5"/>
  <c r="M1904" i="5" s="1"/>
  <c r="K1905" i="5" s="1"/>
  <c r="F1906" i="5"/>
  <c r="D1908" i="5" s="1"/>
  <c r="I1905" i="5"/>
  <c r="H1906" i="5"/>
  <c r="J1906" i="5" s="1"/>
  <c r="O1904" i="5" l="1"/>
  <c r="P1904" i="5" s="1"/>
  <c r="L1905" i="5"/>
  <c r="M1905" i="5" s="1"/>
  <c r="K1906" i="5" s="1"/>
  <c r="I1906" i="5"/>
  <c r="H1907" i="5"/>
  <c r="J1907" i="5" s="1"/>
  <c r="F1907" i="5"/>
  <c r="O1905" i="5" l="1"/>
  <c r="P1905" i="5" s="1"/>
  <c r="L1906" i="5"/>
  <c r="M1906" i="5" s="1"/>
  <c r="K1907" i="5" s="1"/>
  <c r="H1908" i="5"/>
  <c r="J1908" i="5" s="1"/>
  <c r="I1907" i="5"/>
  <c r="F1908" i="5"/>
  <c r="D1909" i="5"/>
  <c r="D1910" i="5" s="1"/>
  <c r="O1906" i="5" l="1"/>
  <c r="P1906" i="5" s="1"/>
  <c r="L1907" i="5"/>
  <c r="M1907" i="5" s="1"/>
  <c r="K1908" i="5" s="1"/>
  <c r="H1909" i="5"/>
  <c r="J1909" i="5" s="1"/>
  <c r="I1908" i="5"/>
  <c r="F1909" i="5"/>
  <c r="D1911" i="5" s="1"/>
  <c r="O1907" i="5" l="1"/>
  <c r="P1907" i="5" s="1"/>
  <c r="L1908" i="5"/>
  <c r="M1908" i="5" s="1"/>
  <c r="K1909" i="5" s="1"/>
  <c r="I1909" i="5"/>
  <c r="H1910" i="5"/>
  <c r="J1910" i="5" s="1"/>
  <c r="F1910" i="5"/>
  <c r="O1908" i="5" l="1"/>
  <c r="P1908" i="5" s="1"/>
  <c r="L1909" i="5"/>
  <c r="M1909" i="5" s="1"/>
  <c r="K1910" i="5" s="1"/>
  <c r="F1911" i="5"/>
  <c r="I1910" i="5"/>
  <c r="H1911" i="5"/>
  <c r="J1911" i="5" s="1"/>
  <c r="D1912" i="5"/>
  <c r="D1913" i="5" l="1"/>
  <c r="O1909" i="5"/>
  <c r="P1909" i="5" s="1"/>
  <c r="L1910" i="5"/>
  <c r="M1910" i="5" s="1"/>
  <c r="K1911" i="5" s="1"/>
  <c r="H1912" i="5"/>
  <c r="J1912" i="5" s="1"/>
  <c r="I1911" i="5"/>
  <c r="F1912" i="5"/>
  <c r="D1914" i="5" s="1"/>
  <c r="O1910" i="5" l="1"/>
  <c r="P1910" i="5" s="1"/>
  <c r="L1911" i="5"/>
  <c r="M1911" i="5" s="1"/>
  <c r="K1912" i="5" s="1"/>
  <c r="H1913" i="5"/>
  <c r="J1913" i="5" s="1"/>
  <c r="I1912" i="5"/>
  <c r="F1913" i="5"/>
  <c r="O1911" i="5" l="1"/>
  <c r="P1911" i="5" s="1"/>
  <c r="L1912" i="5"/>
  <c r="M1912" i="5" s="1"/>
  <c r="K1913" i="5" s="1"/>
  <c r="F1914" i="5"/>
  <c r="D1915" i="5"/>
  <c r="D1916" i="5" s="1"/>
  <c r="I1913" i="5"/>
  <c r="H1914" i="5"/>
  <c r="J1914" i="5" s="1"/>
  <c r="O1912" i="5" l="1"/>
  <c r="P1912" i="5" s="1"/>
  <c r="L1913" i="5"/>
  <c r="M1913" i="5" s="1"/>
  <c r="K1914" i="5" s="1"/>
  <c r="I1914" i="5"/>
  <c r="H1915" i="5"/>
  <c r="J1915" i="5" s="1"/>
  <c r="F1915" i="5"/>
  <c r="O1913" i="5" l="1"/>
  <c r="P1913" i="5" s="1"/>
  <c r="L1914" i="5"/>
  <c r="M1914" i="5" s="1"/>
  <c r="K1915" i="5" s="1"/>
  <c r="H1916" i="5"/>
  <c r="J1916" i="5" s="1"/>
  <c r="I1915" i="5"/>
  <c r="F1916" i="5"/>
  <c r="D1917" i="5"/>
  <c r="D1918" i="5" l="1"/>
  <c r="O1914" i="5"/>
  <c r="P1914" i="5" s="1"/>
  <c r="L1915" i="5"/>
  <c r="M1915" i="5" s="1"/>
  <c r="K1916" i="5" s="1"/>
  <c r="H1917" i="5"/>
  <c r="J1917" i="5" s="1"/>
  <c r="I1916" i="5"/>
  <c r="F1917" i="5"/>
  <c r="D1919" i="5" s="1"/>
  <c r="O1915" i="5" l="1"/>
  <c r="P1915" i="5" s="1"/>
  <c r="L1916" i="5"/>
  <c r="M1916" i="5" s="1"/>
  <c r="K1917" i="5" s="1"/>
  <c r="F1918" i="5"/>
  <c r="I1917" i="5"/>
  <c r="H1918" i="5"/>
  <c r="J1918" i="5" s="1"/>
  <c r="O1916" i="5" l="1"/>
  <c r="P1916" i="5" s="1"/>
  <c r="L1917" i="5"/>
  <c r="M1917" i="5" s="1"/>
  <c r="K1918" i="5" s="1"/>
  <c r="F1919" i="5"/>
  <c r="I1918" i="5"/>
  <c r="H1919" i="5"/>
  <c r="J1919" i="5" s="1"/>
  <c r="D1920" i="5"/>
  <c r="D1921" i="5" s="1"/>
  <c r="O1917" i="5" l="1"/>
  <c r="P1917" i="5" s="1"/>
  <c r="L1918" i="5"/>
  <c r="M1918" i="5" s="1"/>
  <c r="K1919" i="5" s="1"/>
  <c r="F1920" i="5"/>
  <c r="D1922" i="5" s="1"/>
  <c r="H1920" i="5"/>
  <c r="J1920" i="5" s="1"/>
  <c r="I1919" i="5"/>
  <c r="O1918" i="5" l="1"/>
  <c r="P1918" i="5" s="1"/>
  <c r="L1919" i="5"/>
  <c r="M1919" i="5" s="1"/>
  <c r="K1920" i="5" s="1"/>
  <c r="F1921" i="5"/>
  <c r="D1923" i="5"/>
  <c r="H1921" i="5"/>
  <c r="J1921" i="5" s="1"/>
  <c r="I1920" i="5"/>
  <c r="O1919" i="5" l="1"/>
  <c r="P1919" i="5" s="1"/>
  <c r="L1920" i="5"/>
  <c r="M1920" i="5" s="1"/>
  <c r="K1921" i="5" s="1"/>
  <c r="F1922" i="5"/>
  <c r="D1924" i="5" s="1"/>
  <c r="I1921" i="5"/>
  <c r="H1922" i="5"/>
  <c r="J1922" i="5" s="1"/>
  <c r="O1920" i="5" l="1"/>
  <c r="P1920" i="5" s="1"/>
  <c r="L1921" i="5"/>
  <c r="M1921" i="5" s="1"/>
  <c r="K1922" i="5" s="1"/>
  <c r="I1922" i="5"/>
  <c r="H1923" i="5"/>
  <c r="J1923" i="5" s="1"/>
  <c r="F1923" i="5"/>
  <c r="O1921" i="5" l="1"/>
  <c r="P1921" i="5" s="1"/>
  <c r="L1922" i="5"/>
  <c r="M1922" i="5" s="1"/>
  <c r="K1923" i="5" s="1"/>
  <c r="F1924" i="5"/>
  <c r="H1924" i="5"/>
  <c r="J1924" i="5" s="1"/>
  <c r="I1923" i="5"/>
  <c r="D1925" i="5"/>
  <c r="D1926" i="5" s="1"/>
  <c r="O1922" i="5" l="1"/>
  <c r="P1922" i="5" s="1"/>
  <c r="L1923" i="5"/>
  <c r="M1923" i="5" s="1"/>
  <c r="K1924" i="5" s="1"/>
  <c r="H1925" i="5"/>
  <c r="J1925" i="5" s="1"/>
  <c r="I1924" i="5"/>
  <c r="F1925" i="5"/>
  <c r="O1923" i="5" l="1"/>
  <c r="P1923" i="5" s="1"/>
  <c r="L1924" i="5"/>
  <c r="M1924" i="5" s="1"/>
  <c r="K1925" i="5" s="1"/>
  <c r="F1926" i="5"/>
  <c r="H1926" i="5"/>
  <c r="J1926" i="5" s="1"/>
  <c r="I1925" i="5"/>
  <c r="D1927" i="5"/>
  <c r="D1928" i="5" s="1"/>
  <c r="O1924" i="5" l="1"/>
  <c r="P1924" i="5" s="1"/>
  <c r="L1925" i="5"/>
  <c r="M1925" i="5" s="1"/>
  <c r="K1926" i="5" s="1"/>
  <c r="H1927" i="5"/>
  <c r="J1927" i="5" s="1"/>
  <c r="I1926" i="5"/>
  <c r="F1927" i="5"/>
  <c r="D1929" i="5" s="1"/>
  <c r="O1925" i="5" l="1"/>
  <c r="P1925" i="5" s="1"/>
  <c r="L1926" i="5"/>
  <c r="M1926" i="5" s="1"/>
  <c r="K1927" i="5" s="1"/>
  <c r="F1928" i="5"/>
  <c r="H1928" i="5"/>
  <c r="J1928" i="5" s="1"/>
  <c r="I1927" i="5"/>
  <c r="O1926" i="5" l="1"/>
  <c r="P1926" i="5" s="1"/>
  <c r="L1927" i="5"/>
  <c r="M1927" i="5" s="1"/>
  <c r="K1928" i="5" s="1"/>
  <c r="F1929" i="5"/>
  <c r="D1930" i="5"/>
  <c r="D1931" i="5" s="1"/>
  <c r="I1928" i="5"/>
  <c r="H1929" i="5"/>
  <c r="J1929" i="5" s="1"/>
  <c r="O1927" i="5" l="1"/>
  <c r="P1927" i="5" s="1"/>
  <c r="L1928" i="5"/>
  <c r="M1928" i="5" s="1"/>
  <c r="K1929" i="5" s="1"/>
  <c r="H1930" i="5"/>
  <c r="J1930" i="5" s="1"/>
  <c r="I1929" i="5"/>
  <c r="F1930" i="5"/>
  <c r="D1932" i="5" s="1"/>
  <c r="O1928" i="5" l="1"/>
  <c r="P1928" i="5" s="1"/>
  <c r="L1929" i="5"/>
  <c r="M1929" i="5" s="1"/>
  <c r="K1930" i="5" s="1"/>
  <c r="F1931" i="5"/>
  <c r="D1933" i="5" s="1"/>
  <c r="H1931" i="5"/>
  <c r="J1931" i="5" s="1"/>
  <c r="I1930" i="5"/>
  <c r="O1929" i="5" l="1"/>
  <c r="P1929" i="5" s="1"/>
  <c r="L1930" i="5"/>
  <c r="M1930" i="5" s="1"/>
  <c r="K1931" i="5" s="1"/>
  <c r="F1932" i="5"/>
  <c r="H1932" i="5"/>
  <c r="J1932" i="5" s="1"/>
  <c r="I1931" i="5"/>
  <c r="O1930" i="5" l="1"/>
  <c r="P1930" i="5" s="1"/>
  <c r="L1931" i="5"/>
  <c r="M1931" i="5" s="1"/>
  <c r="K1932" i="5" s="1"/>
  <c r="F1933" i="5"/>
  <c r="I1932" i="5"/>
  <c r="H1933" i="5"/>
  <c r="J1933" i="5" s="1"/>
  <c r="D1934" i="5"/>
  <c r="D1935" i="5" s="1"/>
  <c r="O1931" i="5" l="1"/>
  <c r="P1931" i="5" s="1"/>
  <c r="L1932" i="5"/>
  <c r="M1932" i="5" s="1"/>
  <c r="K1933" i="5" s="1"/>
  <c r="F1934" i="5"/>
  <c r="D1936" i="5" s="1"/>
  <c r="I1933" i="5"/>
  <c r="H1934" i="5"/>
  <c r="J1934" i="5" s="1"/>
  <c r="O1932" i="5" l="1"/>
  <c r="P1932" i="5" s="1"/>
  <c r="L1933" i="5"/>
  <c r="M1933" i="5" s="1"/>
  <c r="K1934" i="5" s="1"/>
  <c r="F1935" i="5"/>
  <c r="D1937" i="5" s="1"/>
  <c r="H1935" i="5"/>
  <c r="J1935" i="5" s="1"/>
  <c r="I1934" i="5"/>
  <c r="O1933" i="5" l="1"/>
  <c r="P1933" i="5" s="1"/>
  <c r="L1934" i="5"/>
  <c r="M1934" i="5" s="1"/>
  <c r="K1935" i="5" s="1"/>
  <c r="H1936" i="5"/>
  <c r="J1936" i="5" s="1"/>
  <c r="I1935" i="5"/>
  <c r="F1936" i="5"/>
  <c r="D1938" i="5" s="1"/>
  <c r="O1934" i="5" l="1"/>
  <c r="P1934" i="5" s="1"/>
  <c r="L1935" i="5"/>
  <c r="M1935" i="5" s="1"/>
  <c r="K1936" i="5" s="1"/>
  <c r="F1937" i="5"/>
  <c r="D1939" i="5" s="1"/>
  <c r="I1936" i="5"/>
  <c r="H1937" i="5"/>
  <c r="J1937" i="5" s="1"/>
  <c r="O1935" i="5" l="1"/>
  <c r="P1935" i="5" s="1"/>
  <c r="L1936" i="5"/>
  <c r="M1936" i="5" s="1"/>
  <c r="K1937" i="5" s="1"/>
  <c r="I1937" i="5"/>
  <c r="H1938" i="5"/>
  <c r="J1938" i="5" s="1"/>
  <c r="F1938" i="5"/>
  <c r="O1936" i="5" l="1"/>
  <c r="P1936" i="5" s="1"/>
  <c r="L1937" i="5"/>
  <c r="M1937" i="5" s="1"/>
  <c r="K1938" i="5" s="1"/>
  <c r="F1939" i="5"/>
  <c r="H1939" i="5"/>
  <c r="J1939" i="5" s="1"/>
  <c r="I1938" i="5"/>
  <c r="D1940" i="5"/>
  <c r="D1941" i="5" s="1"/>
  <c r="O1937" i="5" l="1"/>
  <c r="P1937" i="5" s="1"/>
  <c r="L1938" i="5"/>
  <c r="M1938" i="5" s="1"/>
  <c r="K1939" i="5" s="1"/>
  <c r="H1940" i="5"/>
  <c r="J1940" i="5" s="1"/>
  <c r="I1939" i="5"/>
  <c r="F1940" i="5"/>
  <c r="O1938" i="5" l="1"/>
  <c r="P1938" i="5" s="1"/>
  <c r="L1939" i="5"/>
  <c r="M1939" i="5" s="1"/>
  <c r="K1940" i="5" s="1"/>
  <c r="I1940" i="5"/>
  <c r="H1941" i="5"/>
  <c r="J1941" i="5" s="1"/>
  <c r="F1941" i="5"/>
  <c r="D1942" i="5"/>
  <c r="D1943" i="5" s="1"/>
  <c r="O1939" i="5" l="1"/>
  <c r="P1939" i="5" s="1"/>
  <c r="L1940" i="5"/>
  <c r="M1940" i="5" s="1"/>
  <c r="K1941" i="5" s="1"/>
  <c r="F1942" i="5"/>
  <c r="D1944" i="5" s="1"/>
  <c r="H1942" i="5"/>
  <c r="J1942" i="5" s="1"/>
  <c r="I1941" i="5"/>
  <c r="O1940" i="5" l="1"/>
  <c r="P1940" i="5" s="1"/>
  <c r="L1941" i="5"/>
  <c r="M1941" i="5" s="1"/>
  <c r="K1942" i="5" s="1"/>
  <c r="F1943" i="5"/>
  <c r="H1943" i="5"/>
  <c r="J1943" i="5" s="1"/>
  <c r="I1942" i="5"/>
  <c r="O1941" i="5" l="1"/>
  <c r="P1941" i="5" s="1"/>
  <c r="L1942" i="5"/>
  <c r="M1942" i="5" s="1"/>
  <c r="K1943" i="5" s="1"/>
  <c r="F1944" i="5"/>
  <c r="H1944" i="5"/>
  <c r="J1944" i="5" s="1"/>
  <c r="I1943" i="5"/>
  <c r="D1945" i="5"/>
  <c r="D1946" i="5" s="1"/>
  <c r="O1942" i="5" l="1"/>
  <c r="P1942" i="5" s="1"/>
  <c r="L1943" i="5"/>
  <c r="M1943" i="5" s="1"/>
  <c r="K1944" i="5" s="1"/>
  <c r="I1944" i="5"/>
  <c r="H1945" i="5"/>
  <c r="J1945" i="5" s="1"/>
  <c r="F1945" i="5"/>
  <c r="D1947" i="5" s="1"/>
  <c r="O1943" i="5" l="1"/>
  <c r="P1943" i="5" s="1"/>
  <c r="L1944" i="5"/>
  <c r="M1944" i="5" s="1"/>
  <c r="K1945" i="5" s="1"/>
  <c r="F1946" i="5"/>
  <c r="D1948" i="5" s="1"/>
  <c r="H1946" i="5"/>
  <c r="J1946" i="5" s="1"/>
  <c r="I1945" i="5"/>
  <c r="O1944" i="5" l="1"/>
  <c r="P1944" i="5" s="1"/>
  <c r="L1945" i="5"/>
  <c r="M1945" i="5" s="1"/>
  <c r="K1946" i="5" s="1"/>
  <c r="F1947" i="5"/>
  <c r="H1947" i="5"/>
  <c r="J1947" i="5" s="1"/>
  <c r="I1946" i="5"/>
  <c r="O1945" i="5" l="1"/>
  <c r="P1945" i="5" s="1"/>
  <c r="L1946" i="5"/>
  <c r="M1946" i="5" s="1"/>
  <c r="K1947" i="5" s="1"/>
  <c r="F1948" i="5"/>
  <c r="H1948" i="5"/>
  <c r="J1948" i="5" s="1"/>
  <c r="I1947" i="5"/>
  <c r="D1949" i="5"/>
  <c r="D1950" i="5" s="1"/>
  <c r="O1946" i="5" l="1"/>
  <c r="P1946" i="5" s="1"/>
  <c r="L1947" i="5"/>
  <c r="M1947" i="5" s="1"/>
  <c r="K1948" i="5" s="1"/>
  <c r="I1948" i="5"/>
  <c r="H1949" i="5"/>
  <c r="J1949" i="5" s="1"/>
  <c r="F1949" i="5"/>
  <c r="O1947" i="5" l="1"/>
  <c r="P1947" i="5" s="1"/>
  <c r="L1948" i="5"/>
  <c r="M1948" i="5" s="1"/>
  <c r="K1949" i="5" s="1"/>
  <c r="F1950" i="5"/>
  <c r="I1949" i="5"/>
  <c r="H1950" i="5"/>
  <c r="J1950" i="5" s="1"/>
  <c r="D1951" i="5"/>
  <c r="D1952" i="5" s="1"/>
  <c r="O1948" i="5" l="1"/>
  <c r="P1948" i="5" s="1"/>
  <c r="L1949" i="5"/>
  <c r="M1949" i="5" s="1"/>
  <c r="K1950" i="5" s="1"/>
  <c r="H1951" i="5"/>
  <c r="J1951" i="5" s="1"/>
  <c r="I1950" i="5"/>
  <c r="F1951" i="5"/>
  <c r="D1953" i="5" s="1"/>
  <c r="O1949" i="5" l="1"/>
  <c r="P1949" i="5" s="1"/>
  <c r="L1950" i="5"/>
  <c r="M1950" i="5" s="1"/>
  <c r="K1951" i="5" s="1"/>
  <c r="H1952" i="5"/>
  <c r="J1952" i="5" s="1"/>
  <c r="I1951" i="5"/>
  <c r="F1952" i="5"/>
  <c r="D1954" i="5"/>
  <c r="O1950" i="5" l="1"/>
  <c r="P1950" i="5" s="1"/>
  <c r="L1951" i="5"/>
  <c r="M1951" i="5" s="1"/>
  <c r="K1952" i="5" s="1"/>
  <c r="I1952" i="5"/>
  <c r="H1953" i="5"/>
  <c r="J1953" i="5" s="1"/>
  <c r="F1953" i="5"/>
  <c r="D1955" i="5"/>
  <c r="O1951" i="5" l="1"/>
  <c r="P1951" i="5" s="1"/>
  <c r="L1952" i="5"/>
  <c r="M1952" i="5" s="1"/>
  <c r="K1953" i="5" s="1"/>
  <c r="F1954" i="5"/>
  <c r="D1956" i="5"/>
  <c r="I1953" i="5"/>
  <c r="H1954" i="5"/>
  <c r="J1954" i="5" s="1"/>
  <c r="O1952" i="5" l="1"/>
  <c r="P1952" i="5" s="1"/>
  <c r="L1953" i="5"/>
  <c r="M1953" i="5" s="1"/>
  <c r="K1954" i="5" s="1"/>
  <c r="H1955" i="5"/>
  <c r="J1955" i="5" s="1"/>
  <c r="I1954" i="5"/>
  <c r="F1955" i="5"/>
  <c r="D1957" i="5" s="1"/>
  <c r="O1953" i="5" l="1"/>
  <c r="P1953" i="5" s="1"/>
  <c r="L1954" i="5"/>
  <c r="M1954" i="5" s="1"/>
  <c r="K1955" i="5" s="1"/>
  <c r="F1956" i="5"/>
  <c r="D1958" i="5"/>
  <c r="H1956" i="5"/>
  <c r="J1956" i="5" s="1"/>
  <c r="I1955" i="5"/>
  <c r="O1954" i="5" l="1"/>
  <c r="P1954" i="5" s="1"/>
  <c r="L1955" i="5"/>
  <c r="M1955" i="5" s="1"/>
  <c r="K1956" i="5" s="1"/>
  <c r="F1957" i="5"/>
  <c r="I1956" i="5"/>
  <c r="H1957" i="5"/>
  <c r="J1957" i="5" s="1"/>
  <c r="O1955" i="5" l="1"/>
  <c r="P1955" i="5" s="1"/>
  <c r="L1956" i="5"/>
  <c r="M1956" i="5" s="1"/>
  <c r="K1957" i="5" s="1"/>
  <c r="F1958" i="5"/>
  <c r="D1959" i="5"/>
  <c r="D1960" i="5" s="1"/>
  <c r="I1957" i="5"/>
  <c r="H1958" i="5"/>
  <c r="J1958" i="5" s="1"/>
  <c r="O1956" i="5" l="1"/>
  <c r="P1956" i="5" s="1"/>
  <c r="L1957" i="5"/>
  <c r="M1957" i="5" s="1"/>
  <c r="K1958" i="5" s="1"/>
  <c r="H1959" i="5"/>
  <c r="J1959" i="5" s="1"/>
  <c r="I1958" i="5"/>
  <c r="F1959" i="5"/>
  <c r="O1957" i="5" l="1"/>
  <c r="P1957" i="5" s="1"/>
  <c r="L1958" i="5"/>
  <c r="M1958" i="5" s="1"/>
  <c r="K1959" i="5" s="1"/>
  <c r="F1960" i="5"/>
  <c r="D1961" i="5"/>
  <c r="D1962" i="5" s="1"/>
  <c r="H1960" i="5"/>
  <c r="J1960" i="5" s="1"/>
  <c r="I1959" i="5"/>
  <c r="O1958" i="5" l="1"/>
  <c r="P1958" i="5" s="1"/>
  <c r="L1959" i="5"/>
  <c r="M1959" i="5" s="1"/>
  <c r="K1960" i="5" s="1"/>
  <c r="F1961" i="5"/>
  <c r="D1963" i="5"/>
  <c r="H1961" i="5"/>
  <c r="J1961" i="5" s="1"/>
  <c r="I1960" i="5"/>
  <c r="O1959" i="5" l="1"/>
  <c r="P1959" i="5" s="1"/>
  <c r="L1960" i="5"/>
  <c r="M1960" i="5" s="1"/>
  <c r="K1961" i="5" s="1"/>
  <c r="D1964" i="5"/>
  <c r="F1962" i="5"/>
  <c r="H1962" i="5"/>
  <c r="J1962" i="5" s="1"/>
  <c r="I1961" i="5"/>
  <c r="O1960" i="5" l="1"/>
  <c r="P1960" i="5" s="1"/>
  <c r="L1961" i="5"/>
  <c r="M1961" i="5" s="1"/>
  <c r="K1962" i="5" s="1"/>
  <c r="F1963" i="5"/>
  <c r="H1963" i="5"/>
  <c r="J1963" i="5" s="1"/>
  <c r="I1962" i="5"/>
  <c r="O1961" i="5" l="1"/>
  <c r="P1961" i="5" s="1"/>
  <c r="L1962" i="5"/>
  <c r="M1962" i="5" s="1"/>
  <c r="K1963" i="5" s="1"/>
  <c r="F1964" i="5"/>
  <c r="I1963" i="5"/>
  <c r="H1964" i="5"/>
  <c r="J1964" i="5" s="1"/>
  <c r="D1965" i="5"/>
  <c r="D1966" i="5" l="1"/>
  <c r="O1962" i="5"/>
  <c r="P1962" i="5" s="1"/>
  <c r="L1963" i="5"/>
  <c r="M1963" i="5" s="1"/>
  <c r="K1964" i="5" s="1"/>
  <c r="F1965" i="5"/>
  <c r="D1967" i="5" s="1"/>
  <c r="I1964" i="5"/>
  <c r="H1965" i="5"/>
  <c r="J1965" i="5" s="1"/>
  <c r="O1963" i="5" l="1"/>
  <c r="P1963" i="5" s="1"/>
  <c r="L1964" i="5"/>
  <c r="M1964" i="5" s="1"/>
  <c r="K1965" i="5" s="1"/>
  <c r="F1966" i="5"/>
  <c r="D1968" i="5" s="1"/>
  <c r="H1966" i="5"/>
  <c r="J1966" i="5" s="1"/>
  <c r="I1965" i="5"/>
  <c r="O1964" i="5" l="1"/>
  <c r="P1964" i="5" s="1"/>
  <c r="L1965" i="5"/>
  <c r="M1965" i="5" s="1"/>
  <c r="K1966" i="5" s="1"/>
  <c r="F1967" i="5"/>
  <c r="D1969" i="5" s="1"/>
  <c r="H1967" i="5"/>
  <c r="J1967" i="5" s="1"/>
  <c r="I1966" i="5"/>
  <c r="O1965" i="5" l="1"/>
  <c r="P1965" i="5" s="1"/>
  <c r="L1966" i="5"/>
  <c r="M1966" i="5" s="1"/>
  <c r="K1967" i="5" s="1"/>
  <c r="F1968" i="5"/>
  <c r="I1967" i="5"/>
  <c r="H1968" i="5"/>
  <c r="J1968" i="5" s="1"/>
  <c r="O1966" i="5" l="1"/>
  <c r="P1966" i="5" s="1"/>
  <c r="L1967" i="5"/>
  <c r="M1967" i="5" s="1"/>
  <c r="K1968" i="5" s="1"/>
  <c r="F1969" i="5"/>
  <c r="I1968" i="5"/>
  <c r="H1969" i="5"/>
  <c r="J1969" i="5" s="1"/>
  <c r="D1970" i="5"/>
  <c r="D1971" i="5" s="1"/>
  <c r="O1967" i="5" l="1"/>
  <c r="P1967" i="5" s="1"/>
  <c r="L1968" i="5"/>
  <c r="M1968" i="5" s="1"/>
  <c r="K1969" i="5" s="1"/>
  <c r="H1970" i="5"/>
  <c r="J1970" i="5" s="1"/>
  <c r="I1969" i="5"/>
  <c r="F1970" i="5"/>
  <c r="O1968" i="5" l="1"/>
  <c r="P1968" i="5" s="1"/>
  <c r="L1969" i="5"/>
  <c r="M1969" i="5" s="1"/>
  <c r="K1970" i="5" s="1"/>
  <c r="F1971" i="5"/>
  <c r="D1972" i="5"/>
  <c r="D1973" i="5" s="1"/>
  <c r="H1971" i="5"/>
  <c r="J1971" i="5" s="1"/>
  <c r="I1970" i="5"/>
  <c r="O1969" i="5" l="1"/>
  <c r="P1969" i="5" s="1"/>
  <c r="L1970" i="5"/>
  <c r="M1970" i="5" s="1"/>
  <c r="K1971" i="5" s="1"/>
  <c r="F1972" i="5"/>
  <c r="I1971" i="5"/>
  <c r="H1972" i="5"/>
  <c r="J1972" i="5" s="1"/>
  <c r="O1970" i="5" l="1"/>
  <c r="P1970" i="5" s="1"/>
  <c r="L1971" i="5"/>
  <c r="M1971" i="5" s="1"/>
  <c r="K1972" i="5" s="1"/>
  <c r="F1973" i="5"/>
  <c r="I1972" i="5"/>
  <c r="H1973" i="5"/>
  <c r="J1973" i="5" s="1"/>
  <c r="D1974" i="5"/>
  <c r="D1975" i="5" s="1"/>
  <c r="O1971" i="5" l="1"/>
  <c r="P1971" i="5" s="1"/>
  <c r="L1972" i="5"/>
  <c r="M1972" i="5" s="1"/>
  <c r="K1973" i="5" s="1"/>
  <c r="H1974" i="5"/>
  <c r="J1974" i="5" s="1"/>
  <c r="I1973" i="5"/>
  <c r="F1974" i="5"/>
  <c r="O1972" i="5" l="1"/>
  <c r="P1972" i="5" s="1"/>
  <c r="L1973" i="5"/>
  <c r="M1973" i="5" s="1"/>
  <c r="K1974" i="5" s="1"/>
  <c r="F1975" i="5"/>
  <c r="H1975" i="5"/>
  <c r="J1975" i="5" s="1"/>
  <c r="I1974" i="5"/>
  <c r="D1976" i="5"/>
  <c r="D1977" i="5" s="1"/>
  <c r="O1973" i="5" l="1"/>
  <c r="P1973" i="5" s="1"/>
  <c r="L1974" i="5"/>
  <c r="M1974" i="5" s="1"/>
  <c r="K1975" i="5" s="1"/>
  <c r="H1976" i="5"/>
  <c r="J1976" i="5" s="1"/>
  <c r="I1975" i="5"/>
  <c r="F1976" i="5"/>
  <c r="D1978" i="5" s="1"/>
  <c r="L1975" i="5" l="1"/>
  <c r="M1975" i="5" s="1"/>
  <c r="K1976" i="5" s="1"/>
  <c r="F1977" i="5"/>
  <c r="O1974" i="5"/>
  <c r="P1974" i="5" s="1"/>
  <c r="H1977" i="5"/>
  <c r="J1977" i="5" s="1"/>
  <c r="I1976" i="5"/>
  <c r="I1977" i="5" l="1"/>
  <c r="H1978" i="5"/>
  <c r="J1978" i="5" s="1"/>
  <c r="F1978" i="5"/>
  <c r="L1976" i="5"/>
  <c r="M1976" i="5" s="1"/>
  <c r="K1977" i="5" s="1"/>
  <c r="O1975" i="5"/>
  <c r="P1975" i="5" s="1"/>
  <c r="D1979" i="5"/>
  <c r="D1980" i="5" s="1"/>
  <c r="O1976" i="5" l="1"/>
  <c r="P1976" i="5" s="1"/>
  <c r="L1977" i="5"/>
  <c r="M1977" i="5" s="1"/>
  <c r="K1978" i="5" s="1"/>
  <c r="I1978" i="5"/>
  <c r="H1979" i="5"/>
  <c r="J1979" i="5" s="1"/>
  <c r="F1979" i="5"/>
  <c r="O1977" i="5" l="1"/>
  <c r="P1977" i="5" s="1"/>
  <c r="L1978" i="5"/>
  <c r="M1978" i="5" s="1"/>
  <c r="K1979" i="5" s="1"/>
  <c r="F1980" i="5"/>
  <c r="D1981" i="5"/>
  <c r="D1982" i="5" s="1"/>
  <c r="H1980" i="5"/>
  <c r="J1980" i="5" s="1"/>
  <c r="I1979" i="5"/>
  <c r="O1978" i="5" l="1"/>
  <c r="P1978" i="5" s="1"/>
  <c r="L1979" i="5"/>
  <c r="M1979" i="5" s="1"/>
  <c r="K1980" i="5" s="1"/>
  <c r="H1981" i="5"/>
  <c r="J1981" i="5" s="1"/>
  <c r="I1980" i="5"/>
  <c r="F1981" i="5"/>
  <c r="F1982" i="5" l="1"/>
  <c r="D1983" i="5"/>
  <c r="I1981" i="5"/>
  <c r="H1982" i="5"/>
  <c r="J1982" i="5" s="1"/>
  <c r="O1979" i="5"/>
  <c r="P1979" i="5" s="1"/>
  <c r="L1980" i="5"/>
  <c r="M1980" i="5" s="1"/>
  <c r="K1981" i="5" s="1"/>
  <c r="D1984" i="5" l="1"/>
  <c r="L1981" i="5"/>
  <c r="M1981" i="5" s="1"/>
  <c r="K1982" i="5" s="1"/>
  <c r="F1983" i="5"/>
  <c r="O1980" i="5"/>
  <c r="P1980" i="5" s="1"/>
  <c r="I1982" i="5"/>
  <c r="H1983" i="5"/>
  <c r="J1983" i="5" s="1"/>
  <c r="L1982" i="5" l="1"/>
  <c r="M1982" i="5" s="1"/>
  <c r="K1983" i="5" s="1"/>
  <c r="F1984" i="5"/>
  <c r="O1981" i="5"/>
  <c r="P1981" i="5" s="1"/>
  <c r="H1984" i="5"/>
  <c r="J1984" i="5" s="1"/>
  <c r="I1983" i="5"/>
  <c r="D1985" i="5"/>
  <c r="D1986" i="5" s="1"/>
  <c r="O1982" i="5" l="1"/>
  <c r="P1982" i="5" s="1"/>
  <c r="H1985" i="5"/>
  <c r="J1985" i="5" s="1"/>
  <c r="I1984" i="5"/>
  <c r="F1985" i="5"/>
  <c r="D1987" i="5" s="1"/>
  <c r="L1983" i="5"/>
  <c r="M1983" i="5" s="1"/>
  <c r="K1984" i="5" s="1"/>
  <c r="O1983" i="5" l="1"/>
  <c r="P1983" i="5" s="1"/>
  <c r="L1984" i="5"/>
  <c r="M1984" i="5" s="1"/>
  <c r="K1985" i="5" s="1"/>
  <c r="F1986" i="5"/>
  <c r="D1988" i="5" s="1"/>
  <c r="I1985" i="5"/>
  <c r="H1986" i="5"/>
  <c r="J1986" i="5" s="1"/>
  <c r="O1984" i="5" l="1"/>
  <c r="P1984" i="5" s="1"/>
  <c r="L1985" i="5"/>
  <c r="M1985" i="5" s="1"/>
  <c r="K1986" i="5" s="1"/>
  <c r="F1987" i="5"/>
  <c r="D1989" i="5" s="1"/>
  <c r="I1986" i="5"/>
  <c r="H1987" i="5"/>
  <c r="J1987" i="5" s="1"/>
  <c r="O1985" i="5" l="1"/>
  <c r="P1985" i="5" s="1"/>
  <c r="L1986" i="5"/>
  <c r="M1986" i="5" s="1"/>
  <c r="K1987" i="5" s="1"/>
  <c r="H1988" i="5"/>
  <c r="J1988" i="5" s="1"/>
  <c r="I1987" i="5"/>
  <c r="F1988" i="5"/>
  <c r="O1986" i="5" l="1"/>
  <c r="P1986" i="5" s="1"/>
  <c r="L1987" i="5"/>
  <c r="M1987" i="5" s="1"/>
  <c r="K1988" i="5" s="1"/>
  <c r="F1989" i="5"/>
  <c r="H1989" i="5"/>
  <c r="J1989" i="5" s="1"/>
  <c r="I1988" i="5"/>
  <c r="D1990" i="5"/>
  <c r="D1991" i="5" s="1"/>
  <c r="O1987" i="5" l="1"/>
  <c r="P1987" i="5" s="1"/>
  <c r="L1988" i="5"/>
  <c r="M1988" i="5" s="1"/>
  <c r="K1989" i="5" s="1"/>
  <c r="I1989" i="5"/>
  <c r="H1990" i="5"/>
  <c r="J1990" i="5" s="1"/>
  <c r="F1990" i="5"/>
  <c r="F1991" i="5" l="1"/>
  <c r="D1992" i="5"/>
  <c r="L1989" i="5"/>
  <c r="M1989" i="5" s="1"/>
  <c r="K1990" i="5" s="1"/>
  <c r="I1990" i="5"/>
  <c r="H1991" i="5"/>
  <c r="J1991" i="5" s="1"/>
  <c r="O1988" i="5"/>
  <c r="P1988" i="5" s="1"/>
  <c r="D1993" i="5" l="1"/>
  <c r="H1992" i="5"/>
  <c r="J1992" i="5" s="1"/>
  <c r="I1991" i="5"/>
  <c r="O1989" i="5"/>
  <c r="P1989" i="5" s="1"/>
  <c r="F1992" i="5"/>
  <c r="L1990" i="5"/>
  <c r="M1990" i="5" s="1"/>
  <c r="K1991" i="5" s="1"/>
  <c r="O1990" i="5" l="1"/>
  <c r="P1990" i="5" s="1"/>
  <c r="L1991" i="5"/>
  <c r="M1991" i="5" s="1"/>
  <c r="K1992" i="5" s="1"/>
  <c r="F1993" i="5"/>
  <c r="D1994" i="5"/>
  <c r="D1995" i="5" s="1"/>
  <c r="H1993" i="5"/>
  <c r="J1993" i="5" s="1"/>
  <c r="I1992" i="5"/>
  <c r="O1991" i="5" l="1"/>
  <c r="P1991" i="5" s="1"/>
  <c r="L1992" i="5"/>
  <c r="M1992" i="5" s="1"/>
  <c r="K1993" i="5" s="1"/>
  <c r="F1994" i="5"/>
  <c r="D1996" i="5" s="1"/>
  <c r="I1993" i="5"/>
  <c r="H1994" i="5"/>
  <c r="J1994" i="5" s="1"/>
  <c r="O1992" i="5" l="1"/>
  <c r="P1992" i="5" s="1"/>
  <c r="L1993" i="5"/>
  <c r="M1993" i="5" s="1"/>
  <c r="K1994" i="5" s="1"/>
  <c r="F1995" i="5"/>
  <c r="I1994" i="5"/>
  <c r="H1995" i="5"/>
  <c r="J1995" i="5" s="1"/>
  <c r="O1993" i="5" l="1"/>
  <c r="P1993" i="5" s="1"/>
  <c r="L1994" i="5"/>
  <c r="M1994" i="5" s="1"/>
  <c r="K1995" i="5" s="1"/>
  <c r="F1996" i="5"/>
  <c r="H1996" i="5"/>
  <c r="J1996" i="5" s="1"/>
  <c r="I1995" i="5"/>
  <c r="D1997" i="5"/>
  <c r="D1998" i="5" s="1"/>
  <c r="O1994" i="5" l="1"/>
  <c r="P1994" i="5" s="1"/>
  <c r="L1995" i="5"/>
  <c r="M1995" i="5" s="1"/>
  <c r="K1996" i="5" s="1"/>
  <c r="H1997" i="5"/>
  <c r="J1997" i="5" s="1"/>
  <c r="I1996" i="5"/>
  <c r="F1997" i="5"/>
  <c r="D1999" i="5" s="1"/>
  <c r="L1996" i="5" l="1"/>
  <c r="M1996" i="5" s="1"/>
  <c r="K1997" i="5" s="1"/>
  <c r="F1998" i="5"/>
  <c r="O1995" i="5"/>
  <c r="P1995" i="5" s="1"/>
  <c r="I1997" i="5"/>
  <c r="H1998" i="5"/>
  <c r="J1998" i="5" s="1"/>
  <c r="L1997" i="5" l="1"/>
  <c r="M1997" i="5" s="1"/>
  <c r="K1998" i="5" s="1"/>
  <c r="O1996" i="5"/>
  <c r="P1996" i="5" s="1"/>
  <c r="I1998" i="5"/>
  <c r="H1999" i="5"/>
  <c r="J1999" i="5" s="1"/>
  <c r="F1999" i="5"/>
  <c r="D2000" i="5"/>
  <c r="D2001" i="5" s="1"/>
  <c r="L1998" i="5" l="1"/>
  <c r="M1998" i="5" s="1"/>
  <c r="K1999" i="5" s="1"/>
  <c r="O1997" i="5"/>
  <c r="P1997" i="5" s="1"/>
  <c r="F2000" i="5"/>
  <c r="H2000" i="5"/>
  <c r="J2000" i="5" s="1"/>
  <c r="I1999" i="5"/>
  <c r="O1998" i="5" l="1"/>
  <c r="P1998" i="5" s="1"/>
  <c r="L1999" i="5"/>
  <c r="M1999" i="5" s="1"/>
  <c r="K2000" i="5" s="1"/>
  <c r="H2001" i="5"/>
  <c r="J2001" i="5" s="1"/>
  <c r="I2000" i="5"/>
  <c r="F2001" i="5"/>
  <c r="D2002" i="5"/>
  <c r="D2003" i="5" s="1"/>
  <c r="I2001" i="5" l="1"/>
  <c r="H2002" i="5"/>
  <c r="J2002" i="5" s="1"/>
  <c r="F2002" i="5"/>
  <c r="L2000" i="5"/>
  <c r="M2000" i="5" s="1"/>
  <c r="K2001" i="5" s="1"/>
  <c r="O1999" i="5"/>
  <c r="P1999" i="5" s="1"/>
  <c r="O2000" i="5" l="1"/>
  <c r="P2000" i="5" s="1"/>
  <c r="L2001" i="5"/>
  <c r="M2001" i="5" s="1"/>
  <c r="K2002" i="5" s="1"/>
  <c r="F2003" i="5"/>
  <c r="I2002" i="5"/>
  <c r="H2003" i="5"/>
  <c r="J2003" i="5" s="1"/>
  <c r="D2004" i="5"/>
  <c r="D2005" i="5" s="1"/>
  <c r="O2001" i="5" l="1"/>
  <c r="P2001" i="5" s="1"/>
  <c r="L2002" i="5"/>
  <c r="M2002" i="5" s="1"/>
  <c r="K2003" i="5" s="1"/>
  <c r="H2004" i="5"/>
  <c r="J2004" i="5" s="1"/>
  <c r="I2003" i="5"/>
  <c r="F2004" i="5"/>
  <c r="O2002" i="5" l="1"/>
  <c r="P2002" i="5" s="1"/>
  <c r="L2003" i="5"/>
  <c r="M2003" i="5" s="1"/>
  <c r="K2004" i="5" s="1"/>
  <c r="H2005" i="5"/>
  <c r="J2005" i="5" s="1"/>
  <c r="I2004" i="5"/>
  <c r="F2005" i="5"/>
  <c r="F2006" i="5" s="1"/>
  <c r="I2005" i="5" l="1"/>
  <c r="H2006" i="5"/>
  <c r="J2006" i="5" s="1"/>
  <c r="L2004" i="5"/>
  <c r="M2004" i="5" s="1"/>
  <c r="K2005" i="5" s="1"/>
  <c r="O2003" i="5"/>
  <c r="P2003" i="5" s="1"/>
  <c r="O2004" i="5" l="1"/>
  <c r="P2004" i="5" s="1"/>
  <c r="L2005" i="5"/>
  <c r="M2005" i="5" s="1"/>
  <c r="K2006" i="5" s="1"/>
  <c r="I2006" i="5"/>
  <c r="O2005" i="5" l="1"/>
  <c r="P2005" i="5" s="1"/>
  <c r="L2006" i="5"/>
  <c r="M2006" i="5" s="1"/>
  <c r="O2006" i="5" s="1"/>
</calcChain>
</file>

<file path=xl/sharedStrings.xml><?xml version="1.0" encoding="utf-8"?>
<sst xmlns="http://schemas.openxmlformats.org/spreadsheetml/2006/main" count="60" uniqueCount="53">
  <si>
    <t>MT</t>
  </si>
  <si>
    <t>MT/hr</t>
  </si>
  <si>
    <t>%</t>
  </si>
  <si>
    <t>Calculation time</t>
  </si>
  <si>
    <t>Rate of fuel consumption</t>
  </si>
  <si>
    <t>kg</t>
  </si>
  <si>
    <t>Time from switch over</t>
  </si>
  <si>
    <t>Total LS fuel supply from switch over</t>
  </si>
  <si>
    <t>hr</t>
  </si>
  <si>
    <t>Test 2</t>
  </si>
  <si>
    <t>Test 3 - Switch over time</t>
  </si>
  <si>
    <t>% m/m</t>
  </si>
  <si>
    <t>t</t>
  </si>
  <si>
    <t>t/hr</t>
  </si>
  <si>
    <t xml:space="preserve">                            </t>
  </si>
  <si>
    <t>Sulphur from serv tank</t>
  </si>
  <si>
    <t>Fuel in the Service system</t>
  </si>
  <si>
    <t>Sulphur in Service system</t>
  </si>
  <si>
    <t>DS in service system</t>
  </si>
  <si>
    <t>Sulphur content in service system</t>
  </si>
  <si>
    <t>NB: Should calculator not fit on your screen correctly, please use the "Zoom" slider at the bottom right of the excel window to adjust accordingly.</t>
  </si>
  <si>
    <t>ULSMGO</t>
  </si>
  <si>
    <t>LSMGO</t>
  </si>
  <si>
    <t>ULSFO</t>
  </si>
  <si>
    <t xml:space="preserve">LSFO </t>
  </si>
  <si>
    <t>Diagram A</t>
  </si>
  <si>
    <t>Calc offset</t>
  </si>
  <si>
    <t xml:space="preserve">Lloyd’s Register Group Limited, its subsidiaries and affiliates and their respective officers, employees or agents are, individually and collectively, referred to in this clause as ‘Lloyd’s Register’. Lloyd’s Register assumes no responsibility and shall not be liable to any person for any loss, damage or expense caused by reliance on the information or advice in this document or howsoever provided, unless that person has signed a contract with the relevant Lloyd’s Register entity for the provision of this information or advice and in that case any responsibility or liability is exclusively on the terms and conditions set out in that contract. </t>
  </si>
  <si>
    <r>
      <t>FOBAS</t>
    </r>
    <r>
      <rPr>
        <b/>
        <sz val="14"/>
        <color rgb="FF414042"/>
        <rFont val="Frutiger LT 55 Roman"/>
        <family val="2"/>
      </rPr>
      <t xml:space="preserve"> Change-Over Calculator (For entry into sulphur oxide emission control areas)</t>
    </r>
  </si>
  <si>
    <t>This calculator is designed for use where there are separate service tanks for high sulphur fuel oil and low sulphur fuel oil. The calcualtor simulates a linear blending process which takes place once a low sulphur fuel enters the fuel circulation system (see Diagram A on the FOBAS calculator sheet).</t>
  </si>
  <si>
    <t xml:space="preserve">The time period given by the calculator is the estimated time required from the point where the service tank outlet valve from high sulphur fuel oil is fully shut to the point at which the fuel oil circulating in the service system has been diluted down by the incoming low sulphur fuel oil to the required limit value - such as that given by MARPOL Annex VI for those Emission Control Areas established to limit sulphur oxides (SOx) and particulate emissions (ECA-SOx). </t>
  </si>
  <si>
    <t xml:space="preserve">For engines and boilers used for propulsion and electrical power generation, it is necessary to ensure that adequate quantities of ready-to-use fuel oil remain continuously available during any fuel change-over. The compatibility between high and low sulphur fuel oils should be verified before commencing the change-over process. In addition it is necessary to follow any specific operational guidance given by engine, boiler and associated fuel treatment equipment manufacturers for fuel change-over process. </t>
  </si>
  <si>
    <t>Please select from drop down</t>
  </si>
  <si>
    <t>^ Onboard fuel combustion units are main engine, auxiliary engine(s) and/or boiler(s). There can be different configuration i.e., standalone service system for individual consumer or combined (common) service systems. In case of common service system, user need to enter the combined fuel consuption of all consumers operational at the time of change-over
Ω Includes all in-line components; booster pump, heater shell, filter, return / spill line and mixing column. Fuel oil quantity should be calculated through summation of internal volumes of component units and pipes (litres) x fuel oil density (kg/l) / 1000. Note: Volume of 1 metre tube / piping: Bore 10 cm = 8 litres, 15 cm = 18 litres, 20 cm = 31 litres, 30 cm = 71 litres and so on
* High sulphur fuel refers to the fuel in-use outside emission control area i.e., fuel to be changed-over from - it would be either ≤0.50% or &gt;0.50% sulphur fuel 
** Low sulphur fuel refers the fuel to be changed-over to meet specific sulphur emission regulation. In mojority of the cases, it is a ≤0.10% sulphur fuel.</t>
  </si>
  <si>
    <r>
      <rPr>
        <b/>
        <sz val="10"/>
        <rFont val="Frutiger LT 45 Light"/>
        <family val="2"/>
      </rPr>
      <t xml:space="preserve">Important considerations: </t>
    </r>
    <r>
      <rPr>
        <sz val="10"/>
        <rFont val="Frutiger LT 45 Light"/>
        <family val="2"/>
      </rPr>
      <t>i) Minimum value for service system including mixing tank: 0.001 tonne. ii) Maximum calculated change-over time: 200 hrs. iii) Change over time given in increments of 0.10 hrs (6 minutes) and has a minimum changeover time of 0.30 hours (18 minutes)</t>
    </r>
  </si>
  <si>
    <t>FOBAS Change-Over Calculator  (For entry into sulphur oxide emission control areas)</t>
  </si>
  <si>
    <r>
      <rPr>
        <b/>
        <sz val="9"/>
        <color theme="3"/>
        <rFont val="Frutiger LT 45 Light"/>
        <family val="2"/>
      </rPr>
      <t>TO USE THE CALCULATOR:</t>
    </r>
    <r>
      <rPr>
        <sz val="9"/>
        <color theme="3"/>
        <rFont val="Frutiger LT 45 Light"/>
        <family val="2"/>
      </rPr>
      <t xml:space="preserve"> Please fill in all the data fields and select the required sulphur limit from the drop down menu or define your own value to determine the time to achieve that sulphur limit at the fuel combustion unit. The calculation is based on a complete linear blend of the two fuels since this is the only means by which this can be undertaken although in practice there may be a certain amount of high sulphur fuel oil which remains adhering to internal surfaces and is only gradually washed off together with any quantities of high sulphur fuel oil caught in dead legs of pipes to off-line equipment which at some point will tend to be flushed out into the circulating fuel oil flow.</t>
    </r>
  </si>
  <si>
    <t>Rate of fuel consumption of fuel combustion unit(s)^:</t>
  </si>
  <si>
    <t>Sulphur content of high sulphur* fuel:</t>
  </si>
  <si>
    <t>Sulphur content of low sulphur** fuel:</t>
  </si>
  <si>
    <t>Required sulphur content at fuel engine inlet:</t>
  </si>
  <si>
    <r>
      <t xml:space="preserve">Service system - fuel oil quantity </t>
    </r>
    <r>
      <rPr>
        <b/>
        <vertAlign val="superscript"/>
        <sz val="10"/>
        <color rgb="FF414042"/>
        <rFont val="Calibri"/>
        <family val="2"/>
      </rPr>
      <t>Ω</t>
    </r>
    <r>
      <rPr>
        <b/>
        <sz val="10"/>
        <color rgb="FF414042"/>
        <rFont val="Frutiger LT 45 Light"/>
        <family val="2"/>
      </rPr>
      <t>:</t>
    </r>
  </si>
  <si>
    <t>Change-over time to achieve required fuel oil sulphur value at fuel combustion unit:</t>
  </si>
  <si>
    <r>
      <t xml:space="preserve">For any questions contact us at </t>
    </r>
    <r>
      <rPr>
        <sz val="10"/>
        <color rgb="FF0070C0"/>
        <rFont val="Frutiger LT 45 Light"/>
        <family val="2"/>
      </rPr>
      <t>fobas@lr.org</t>
    </r>
    <r>
      <rPr>
        <sz val="10"/>
        <color rgb="FF404241"/>
        <rFont val="Frutiger LT 45 Light"/>
        <family val="2"/>
      </rPr>
      <t xml:space="preserve"> or call 
United Kingdom
Tel: +44 (0)1642 440991
Singapore
Tel: +65 3163 0888</t>
    </r>
  </si>
  <si>
    <t>This calculator has been developed to support ship operator with the onboard decision making of fuel changeover timings. Lloyds Registster accepts no responsibility if a ship is found non-compliant with the sulphur emssion control requirements by an Administration having used this calculator. It is the responsibility of ship owner to demonstrate compliance with all applicable laws and  regulations.</t>
  </si>
  <si>
    <t>Please read the Guidance Notes and Terms of Use before using the FOBAS Calculator. Proceeding with the use of the FOBAS Calculator is deemed acceptance and compliance of the Guidance Notes and Terms of Use.</t>
  </si>
  <si>
    <t>Lloyd's Register neither warrants nor represents that the calculator will meet the user's requirements or that its operation will be uninterrupted or error free. This calculator is provided “AS IS” and the user assumes the entire risk when using the same. Each user shall be responsible for any opinions, recommendations, forecasts or other conclusions made or actions taken by the user, any of its affiliates, any client of the user or any other third party based (wholly or in part) on the results obtained from the use of this calculator. Lloyd's Register shall have no liability for any damage caused by errors or omissions in any user equipment.</t>
  </si>
  <si>
    <t>Guidance Notes and Terms of Use:</t>
  </si>
  <si>
    <t>Sulphur content of Low sulphur fuel is exactly equal to the required sulphur content, to calculate a realistic changeover time, sulphur content of 0.099 or 0.499 % mass has been used for the calculations.</t>
  </si>
  <si>
    <r>
      <t xml:space="preserve">In cases where high sulphur fuel oil is a residual fuel oil and the low sulphur fuel oil is a distillate or other fuel with no or only limited pre-heat requirements, there will need to be an initial stage, </t>
    </r>
    <r>
      <rPr>
        <b/>
        <sz val="9"/>
        <color theme="3"/>
        <rFont val="Frutiger LT 45 Light"/>
      </rPr>
      <t>not covered by this calculator</t>
    </r>
    <r>
      <rPr>
        <sz val="9"/>
        <color theme="3"/>
        <rFont val="Frutiger LT 45 Light"/>
        <family val="2"/>
      </rPr>
      <t>, where the temperature gradient (i.e., max 2˚C decrease/minute) in the fuel oil service system is managed by gradually shutting the high sulphur fuel service tank outlet valve while opening the low sulphur fuel oil service tank outlet valve (or through controlling a three-way valve).</t>
    </r>
  </si>
  <si>
    <t xml:space="preserve">All users must use the latest official version of this calculator only. Any unverified older versions may produce incorrect calculations. The official and latest versions can only be downloaded from lr.org. Lloyd’s Register FOBAS will be pleased to provide any further guidance which may be required* - contact us at: fobas@lr.org. </t>
  </si>
  <si>
    <t xml:space="preserve">Issue Date: May 2024 </t>
  </si>
  <si>
    <t>*Additional charges may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</si>
</sst>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0.1]0.000;[&gt;0.1]0.00"/>
    <numFmt numFmtId="177" formatCode=";;"/>
    <numFmt numFmtId="178" formatCode="0.000"/>
  </numFmts>
  <fonts count="58">
    <font>
      <sz val="10"/>
      <name val="Arial"/>
    </font>
    <font>
      <sz val="8"/>
      <name val="Arial"/>
      <family val="2"/>
    </font>
    <font>
      <sz val="12"/>
      <name val="Arial"/>
      <family val="2"/>
    </font>
    <font>
      <sz val="10"/>
      <color indexed="10"/>
      <name val="Arial"/>
      <family val="2"/>
    </font>
    <font>
      <sz val="11"/>
      <color indexed="10"/>
      <name val="Arial"/>
      <family val="2"/>
    </font>
    <font>
      <b/>
      <sz val="12"/>
      <color indexed="12"/>
      <name val="Arial"/>
      <family val="2"/>
    </font>
    <font>
      <b/>
      <sz val="12"/>
      <color indexed="10"/>
      <name val="Arial"/>
      <family val="2"/>
    </font>
    <font>
      <sz val="12"/>
      <color indexed="10"/>
      <name val="Arial"/>
      <family val="2"/>
    </font>
    <font>
      <sz val="12"/>
      <color indexed="10"/>
      <name val="Frutiger LT 45 Light"/>
      <family val="2"/>
    </font>
    <font>
      <sz val="12"/>
      <color indexed="10"/>
      <name val="Frutiger LT 55 Roman"/>
      <family val="2"/>
    </font>
    <font>
      <sz val="16"/>
      <name val="Arial"/>
      <family val="2"/>
    </font>
    <font>
      <sz val="10"/>
      <name val="Arial"/>
      <family val="2"/>
    </font>
    <font>
      <sz val="16"/>
      <name val="Frutiger LT 55 Roman"/>
      <family val="2"/>
    </font>
    <font>
      <sz val="10"/>
      <color indexed="10"/>
      <name val="Frutiger LT 55 Roman"/>
      <family val="2"/>
    </font>
    <font>
      <b/>
      <sz val="10"/>
      <color rgb="FF414042"/>
      <name val="Frutiger LT 45 Light"/>
      <family val="2"/>
    </font>
    <font>
      <sz val="10"/>
      <color rgb="FF414042"/>
      <name val="Frutiger LT 45 Light"/>
      <family val="2"/>
    </font>
    <font>
      <b/>
      <sz val="14"/>
      <color rgb="FF414042"/>
      <name val="Arial Black"/>
      <family val="2"/>
    </font>
    <font>
      <b/>
      <sz val="14"/>
      <color rgb="FF414042"/>
      <name val="Frutiger LT 55 Roman"/>
      <family val="2"/>
    </font>
    <font>
      <b/>
      <sz val="11"/>
      <color rgb="FF414042"/>
      <name val="Arial"/>
      <family val="2"/>
    </font>
    <font>
      <sz val="9"/>
      <color theme="9"/>
      <name val="Frutiger LT 55 Roman"/>
      <family val="2"/>
    </font>
    <font>
      <sz val="10"/>
      <name val="Frutiger LT 45 Light"/>
      <family val="2"/>
    </font>
    <font>
      <sz val="12"/>
      <color rgb="FFFF0000"/>
      <name val="Arial"/>
      <family val="2"/>
    </font>
    <font>
      <sz val="10"/>
      <color rgb="FFFF0000"/>
      <name val="Arial"/>
      <family val="2"/>
    </font>
    <font>
      <sz val="10"/>
      <color rgb="FFFF0000"/>
      <name val="Frutiger LT 55 Roman"/>
      <family val="2"/>
    </font>
    <font>
      <sz val="10"/>
      <color theme="3"/>
      <name val="Frutiger LT 45 Light"/>
      <family val="2"/>
    </font>
    <font>
      <sz val="8"/>
      <color theme="5"/>
      <name val="Frutiger LT 45 Light"/>
      <family val="2"/>
    </font>
    <font>
      <sz val="10"/>
      <color theme="0"/>
      <name val="Arial"/>
      <family val="2"/>
    </font>
    <font>
      <sz val="10"/>
      <color rgb="FFFF0000"/>
      <name val="Frutiger LT 45 Light"/>
      <family val="2"/>
    </font>
    <font>
      <sz val="8"/>
      <color theme="1" tint="0.249977111117893"/>
      <name val="Arial"/>
      <family val="2"/>
    </font>
    <font>
      <sz val="10"/>
      <color theme="1" tint="0.14999847407452621"/>
      <name val="Arial"/>
      <family val="2"/>
    </font>
    <font>
      <u/>
      <sz val="10"/>
      <color theme="10"/>
      <name val="Arial"/>
      <family val="2"/>
    </font>
    <font>
      <sz val="10"/>
      <color rgb="FF404241"/>
      <name val="Arial"/>
      <family val="2"/>
    </font>
    <font>
      <sz val="8"/>
      <color rgb="FF414042"/>
      <name val="Arial"/>
      <family val="2"/>
    </font>
    <font>
      <sz val="9"/>
      <color theme="0"/>
      <name val="Arial"/>
      <family val="2"/>
    </font>
    <font>
      <sz val="9"/>
      <color rgb="FF414042"/>
      <name val="Frutiger LT 45 Light"/>
      <family val="2"/>
    </font>
    <font>
      <sz val="9"/>
      <color rgb="FF424041"/>
      <name val="Frutiger LT 45 Light"/>
      <family val="2"/>
    </font>
    <font>
      <b/>
      <vertAlign val="superscript"/>
      <sz val="10"/>
      <color rgb="FF414042"/>
      <name val="Calibri"/>
      <family val="2"/>
    </font>
    <font>
      <b/>
      <sz val="10"/>
      <name val="Frutiger LT 45 Light"/>
      <family val="2"/>
    </font>
    <font>
      <sz val="8"/>
      <color theme="3"/>
      <name val="Frutiger LT 45 Light"/>
      <family val="2"/>
    </font>
    <font>
      <sz val="14"/>
      <color theme="3"/>
      <name val="Frutiger LT 45 Light"/>
      <family val="2"/>
    </font>
    <font>
      <sz val="14"/>
      <color indexed="12"/>
      <name val="Frutiger LT 45 Light"/>
      <family val="2"/>
    </font>
    <font>
      <sz val="14"/>
      <name val="Frutiger LT 45 Light"/>
      <family val="2"/>
    </font>
    <font>
      <sz val="9"/>
      <color theme="3"/>
      <name val="Frutiger LT 45 Light"/>
      <family val="2"/>
    </font>
    <font>
      <sz val="10"/>
      <color indexed="12"/>
      <name val="Frutiger LT 45 Light"/>
      <family val="2"/>
    </font>
    <font>
      <sz val="12"/>
      <name val="Frutiger LT 45 Light"/>
      <family val="2"/>
    </font>
    <font>
      <b/>
      <sz val="11"/>
      <color theme="3"/>
      <name val="Frutiger LT 45 Light"/>
      <family val="2"/>
    </font>
    <font>
      <sz val="12"/>
      <color indexed="62"/>
      <name val="Frutiger LT 45 Light"/>
      <family val="2"/>
    </font>
    <font>
      <b/>
      <sz val="9"/>
      <color theme="3"/>
      <name val="Frutiger LT 45 Light"/>
      <family val="2"/>
    </font>
    <font>
      <sz val="9"/>
      <color indexed="12"/>
      <name val="Frutiger LT 45 Light"/>
      <family val="2"/>
    </font>
    <font>
      <sz val="20"/>
      <color rgb="FF414042"/>
      <name val="Frutiger LT 45 Light"/>
      <family val="2"/>
    </font>
    <font>
      <sz val="10"/>
      <color rgb="FF404241"/>
      <name val="Frutiger LT 45 Light"/>
      <family val="2"/>
    </font>
    <font>
      <sz val="10"/>
      <color rgb="FF0070C0"/>
      <name val="Frutiger LT 45 Light"/>
      <family val="2"/>
    </font>
    <font>
      <sz val="11"/>
      <name val="Calibri"/>
      <family val="2"/>
    </font>
    <font>
      <sz val="11"/>
      <name val="Frutiger LT 45 Light"/>
      <family val="2"/>
    </font>
    <font>
      <i/>
      <sz val="11"/>
      <name val="Calibri"/>
      <family val="2"/>
    </font>
    <font>
      <i/>
      <sz val="11"/>
      <color theme="0"/>
      <name val="Calibri"/>
      <family val="2"/>
    </font>
    <font>
      <b/>
      <sz val="9"/>
      <color theme="3"/>
      <name val="Frutiger LT 45 Light"/>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CC99FF"/>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24994659260841701"/>
      </right>
      <top/>
      <bottom/>
      <diagonal/>
    </border>
    <border>
      <left/>
      <right/>
      <top/>
      <bottom style="thin">
        <color theme="0" tint="-0.24994659260841701"/>
      </bottom>
      <diagonal/>
    </border>
  </borders>
  <cellStyleXfs count="3">
    <xf numFmtId="0" fontId="0" fillId="0" borderId="0"/>
    <xf numFmtId="0" fontId="30" fillId="0" borderId="0" applyNumberFormat="0" applyFill="0" applyBorder="0" applyAlignment="0" applyProtection="0"/>
    <xf numFmtId="0" fontId="11" fillId="0" borderId="0"/>
  </cellStyleXfs>
  <cellXfs count="104">
    <xf numFmtId="0" fontId="0" fillId="0" borderId="0" xfId="0"/>
    <xf numFmtId="2" fontId="5" fillId="0" borderId="0" xfId="0" applyNumberFormat="1" applyFont="1"/>
    <xf numFmtId="2" fontId="10" fillId="0" borderId="0" xfId="0" applyNumberFormat="1" applyFont="1"/>
    <xf numFmtId="2" fontId="6" fillId="0" borderId="0" xfId="0" applyNumberFormat="1" applyFont="1"/>
    <xf numFmtId="2" fontId="7" fillId="0" borderId="0" xfId="0" applyNumberFormat="1" applyFont="1"/>
    <xf numFmtId="2" fontId="3" fillId="0" borderId="0" xfId="0" applyNumberFormat="1" applyFont="1"/>
    <xf numFmtId="2" fontId="8" fillId="0" borderId="0" xfId="0" applyNumberFormat="1" applyFont="1" applyAlignment="1">
      <alignment vertical="center"/>
    </xf>
    <xf numFmtId="2" fontId="9" fillId="0" borderId="0" xfId="0" applyNumberFormat="1" applyFont="1" applyAlignment="1">
      <alignment horizontal="center"/>
    </xf>
    <xf numFmtId="2" fontId="4" fillId="0" borderId="0" xfId="0" applyNumberFormat="1" applyFont="1"/>
    <xf numFmtId="2" fontId="7" fillId="0" borderId="0" xfId="0" applyNumberFormat="1" applyFont="1" applyAlignment="1">
      <alignment horizontal="center"/>
    </xf>
    <xf numFmtId="2" fontId="3" fillId="0" borderId="0" xfId="0" applyNumberFormat="1" applyFont="1" applyProtection="1">
      <protection hidden="1"/>
    </xf>
    <xf numFmtId="2" fontId="12" fillId="0" borderId="0" xfId="0" applyNumberFormat="1" applyFont="1"/>
    <xf numFmtId="0" fontId="11" fillId="2" borderId="0" xfId="0" applyFont="1" applyFill="1" applyProtection="1">
      <protection hidden="1"/>
    </xf>
    <xf numFmtId="2" fontId="13" fillId="0" borderId="0" xfId="0" applyNumberFormat="1" applyFont="1" applyAlignment="1">
      <alignment horizontal="center"/>
    </xf>
    <xf numFmtId="2" fontId="15" fillId="0" borderId="0" xfId="0" applyNumberFormat="1" applyFont="1"/>
    <xf numFmtId="2" fontId="15" fillId="0" borderId="0" xfId="0" applyNumberFormat="1" applyFont="1" applyAlignment="1">
      <alignment horizontal="center"/>
    </xf>
    <xf numFmtId="2" fontId="15" fillId="0" borderId="0" xfId="0" applyNumberFormat="1" applyFont="1" applyAlignment="1">
      <alignment horizontal="left" vertical="center"/>
    </xf>
    <xf numFmtId="2" fontId="15" fillId="0" borderId="0" xfId="0" applyNumberFormat="1" applyFont="1" applyAlignment="1">
      <alignment vertical="center"/>
    </xf>
    <xf numFmtId="2" fontId="13" fillId="0" borderId="0" xfId="0" applyNumberFormat="1" applyFont="1" applyAlignment="1">
      <alignment vertical="center"/>
    </xf>
    <xf numFmtId="2" fontId="13" fillId="0" borderId="0" xfId="0" applyNumberFormat="1" applyFont="1" applyAlignment="1">
      <alignment horizontal="center" vertical="center"/>
    </xf>
    <xf numFmtId="0" fontId="14" fillId="0" borderId="0" xfId="0" applyFont="1" applyAlignment="1">
      <alignment horizontal="left" vertical="center"/>
    </xf>
    <xf numFmtId="2" fontId="15" fillId="0" borderId="0" xfId="0" applyNumberFormat="1" applyFont="1" applyAlignment="1">
      <alignment horizontal="left" vertical="center" wrapText="1"/>
    </xf>
    <xf numFmtId="2" fontId="16" fillId="0" borderId="0" xfId="0" applyNumberFormat="1" applyFont="1" applyAlignment="1">
      <alignment vertical="center"/>
    </xf>
    <xf numFmtId="0" fontId="19" fillId="0" borderId="0" xfId="0" applyFont="1" applyAlignment="1">
      <alignment horizontal="left" vertical="center"/>
    </xf>
    <xf numFmtId="2" fontId="2" fillId="0" borderId="0" xfId="0" applyNumberFormat="1" applyFont="1" applyAlignment="1">
      <alignment horizontal="center" wrapText="1"/>
    </xf>
    <xf numFmtId="0" fontId="11" fillId="0" borderId="0" xfId="0" applyFont="1"/>
    <xf numFmtId="2" fontId="21" fillId="0" borderId="0" xfId="0" applyNumberFormat="1" applyFont="1"/>
    <xf numFmtId="2" fontId="22" fillId="0" borderId="0" xfId="0" applyNumberFormat="1" applyFont="1" applyProtection="1">
      <protection hidden="1"/>
    </xf>
    <xf numFmtId="2" fontId="22" fillId="0" borderId="0" xfId="0" applyNumberFormat="1" applyFont="1"/>
    <xf numFmtId="2" fontId="21" fillId="0" borderId="0" xfId="0" applyNumberFormat="1" applyFont="1" applyProtection="1">
      <protection hidden="1"/>
    </xf>
    <xf numFmtId="2" fontId="24" fillId="0" borderId="0" xfId="0" applyNumberFormat="1" applyFont="1" applyAlignment="1">
      <alignment vertical="center"/>
    </xf>
    <xf numFmtId="176" fontId="15" fillId="3" borderId="1" xfId="0" applyNumberFormat="1" applyFont="1" applyFill="1" applyBorder="1" applyAlignment="1" applyProtection="1">
      <alignment horizontal="center" vertical="center"/>
      <protection locked="0"/>
    </xf>
    <xf numFmtId="177" fontId="26" fillId="2" borderId="0" xfId="0" applyNumberFormat="1" applyFont="1" applyFill="1" applyProtection="1">
      <protection hidden="1"/>
    </xf>
    <xf numFmtId="2" fontId="22" fillId="2" borderId="0" xfId="0" applyNumberFormat="1" applyFont="1" applyFill="1" applyAlignment="1" applyProtection="1">
      <alignment wrapText="1"/>
      <protection hidden="1"/>
    </xf>
    <xf numFmtId="2" fontId="22" fillId="2" borderId="0" xfId="0" applyNumberFormat="1" applyFont="1" applyFill="1" applyAlignment="1" applyProtection="1">
      <alignment horizontal="center" wrapText="1"/>
      <protection hidden="1"/>
    </xf>
    <xf numFmtId="2" fontId="23" fillId="0" borderId="0" xfId="0" applyNumberFormat="1" applyFont="1" applyProtection="1">
      <protection hidden="1"/>
    </xf>
    <xf numFmtId="2" fontId="22" fillId="2" borderId="0" xfId="0" applyNumberFormat="1" applyFont="1" applyFill="1" applyProtection="1">
      <protection hidden="1"/>
    </xf>
    <xf numFmtId="2" fontId="22" fillId="2" borderId="0" xfId="0" applyNumberFormat="1" applyFont="1" applyFill="1" applyAlignment="1" applyProtection="1">
      <alignment horizontal="center"/>
      <protection hidden="1"/>
    </xf>
    <xf numFmtId="2" fontId="23" fillId="2" borderId="0" xfId="0" applyNumberFormat="1" applyFont="1" applyFill="1" applyProtection="1">
      <protection hidden="1"/>
    </xf>
    <xf numFmtId="2" fontId="27" fillId="0" borderId="0" xfId="0" applyNumberFormat="1" applyFont="1" applyAlignment="1">
      <alignment horizontal="left" vertical="center"/>
    </xf>
    <xf numFmtId="178" fontId="23" fillId="0" borderId="0" xfId="0" applyNumberFormat="1" applyFont="1" applyProtection="1">
      <protection hidden="1"/>
    </xf>
    <xf numFmtId="2" fontId="11" fillId="2" borderId="0" xfId="0" applyNumberFormat="1" applyFont="1" applyFill="1" applyProtection="1">
      <protection hidden="1"/>
    </xf>
    <xf numFmtId="2" fontId="18" fillId="0" borderId="0" xfId="0" applyNumberFormat="1" applyFont="1" applyAlignment="1">
      <alignment vertical="center"/>
    </xf>
    <xf numFmtId="2" fontId="29" fillId="2" borderId="0" xfId="0" applyNumberFormat="1" applyFont="1" applyFill="1" applyProtection="1">
      <protection hidden="1"/>
    </xf>
    <xf numFmtId="0" fontId="26" fillId="2" borderId="0" xfId="0" applyFont="1" applyFill="1" applyProtection="1">
      <protection locked="0" hidden="1"/>
    </xf>
    <xf numFmtId="0" fontId="31" fillId="2" borderId="0" xfId="0" applyFont="1" applyFill="1" applyAlignment="1" applyProtection="1">
      <alignment vertical="top"/>
      <protection hidden="1"/>
    </xf>
    <xf numFmtId="2" fontId="28" fillId="0" borderId="0" xfId="0" applyNumberFormat="1" applyFont="1" applyAlignment="1">
      <alignment vertical="center"/>
    </xf>
    <xf numFmtId="2" fontId="32" fillId="0" borderId="0" xfId="0" applyNumberFormat="1" applyFont="1" applyAlignment="1">
      <alignment vertical="center"/>
    </xf>
    <xf numFmtId="2" fontId="15" fillId="0" borderId="0" xfId="0" applyNumberFormat="1" applyFont="1" applyAlignment="1">
      <alignment horizontal="center" vertical="center"/>
    </xf>
    <xf numFmtId="178" fontId="22" fillId="2" borderId="0" xfId="0" applyNumberFormat="1" applyFont="1" applyFill="1" applyProtection="1">
      <protection hidden="1"/>
    </xf>
    <xf numFmtId="0" fontId="35" fillId="0" borderId="0" xfId="0" applyFont="1" applyAlignment="1">
      <alignment wrapText="1"/>
    </xf>
    <xf numFmtId="178" fontId="21" fillId="0" borderId="0" xfId="0" applyNumberFormat="1" applyFont="1" applyProtection="1">
      <protection hidden="1"/>
    </xf>
    <xf numFmtId="178" fontId="22" fillId="2" borderId="0" xfId="0" applyNumberFormat="1" applyFont="1" applyFill="1" applyAlignment="1" applyProtection="1">
      <alignment horizontal="center" wrapText="1"/>
      <protection hidden="1"/>
    </xf>
    <xf numFmtId="178" fontId="22" fillId="2" borderId="0" xfId="0" applyNumberFormat="1" applyFont="1" applyFill="1" applyAlignment="1" applyProtection="1">
      <alignment horizontal="center"/>
      <protection hidden="1"/>
    </xf>
    <xf numFmtId="178" fontId="0" fillId="0" borderId="0" xfId="0" applyNumberFormat="1"/>
    <xf numFmtId="178" fontId="15" fillId="3" borderId="1" xfId="0" applyNumberFormat="1" applyFont="1" applyFill="1" applyBorder="1" applyAlignment="1" applyProtection="1">
      <alignment horizontal="center" vertical="center"/>
      <protection locked="0"/>
    </xf>
    <xf numFmtId="178" fontId="20" fillId="3" borderId="1" xfId="0" applyNumberFormat="1" applyFont="1" applyFill="1" applyBorder="1" applyAlignment="1" applyProtection="1">
      <alignment horizontal="center" vertical="center"/>
      <protection locked="0"/>
    </xf>
    <xf numFmtId="0" fontId="34" fillId="0" borderId="0" xfId="2" applyFont="1" applyAlignment="1">
      <alignment wrapText="1"/>
    </xf>
    <xf numFmtId="0" fontId="35" fillId="0" borderId="0" xfId="2" applyFont="1" applyAlignment="1">
      <alignment wrapText="1"/>
    </xf>
    <xf numFmtId="2" fontId="2" fillId="0" borderId="0" xfId="0" applyNumberFormat="1" applyFont="1" applyAlignment="1">
      <alignment wrapText="1"/>
    </xf>
    <xf numFmtId="2" fontId="15" fillId="0" borderId="0" xfId="0" applyNumberFormat="1" applyFont="1" applyAlignment="1" applyProtection="1">
      <alignment vertical="center"/>
      <protection locked="0"/>
    </xf>
    <xf numFmtId="176" fontId="15" fillId="0" borderId="0" xfId="0" applyNumberFormat="1" applyFont="1" applyAlignment="1" applyProtection="1">
      <alignment horizontal="center" vertical="center"/>
      <protection locked="0"/>
    </xf>
    <xf numFmtId="2" fontId="33" fillId="0" borderId="0" xfId="0" applyNumberFormat="1" applyFont="1" applyAlignment="1">
      <alignment vertical="center"/>
    </xf>
    <xf numFmtId="2" fontId="33" fillId="0" borderId="0" xfId="0" applyNumberFormat="1" applyFont="1" applyAlignment="1">
      <alignment vertical="center" wrapText="1"/>
    </xf>
    <xf numFmtId="0" fontId="30" fillId="2" borderId="0" xfId="1" applyFill="1" applyAlignment="1" applyProtection="1">
      <alignment horizontal="left" vertical="top"/>
      <protection hidden="1"/>
    </xf>
    <xf numFmtId="2" fontId="25" fillId="0" borderId="0" xfId="0" applyNumberFormat="1" applyFont="1" applyAlignment="1">
      <alignment horizontal="left" vertical="top" wrapText="1"/>
    </xf>
    <xf numFmtId="2" fontId="15" fillId="0" borderId="6" xfId="0" applyNumberFormat="1" applyFont="1" applyBorder="1" applyAlignment="1" applyProtection="1">
      <alignment vertical="center"/>
      <protection locked="0"/>
    </xf>
    <xf numFmtId="0" fontId="31" fillId="2" borderId="0" xfId="0" applyFont="1" applyFill="1" applyAlignment="1" applyProtection="1">
      <alignment vertical="top" wrapText="1"/>
      <protection hidden="1"/>
    </xf>
    <xf numFmtId="2" fontId="38" fillId="0" borderId="0" xfId="0" applyNumberFormat="1" applyFont="1" applyAlignment="1">
      <alignment horizontal="left" vertical="top"/>
    </xf>
    <xf numFmtId="0" fontId="39" fillId="0" borderId="0" xfId="2" applyFont="1" applyAlignment="1" applyProtection="1">
      <alignment horizontal="left" vertical="top" wrapText="1" readingOrder="1"/>
      <protection hidden="1"/>
    </xf>
    <xf numFmtId="0" fontId="40" fillId="0" borderId="0" xfId="0" applyFont="1" applyAlignment="1" applyProtection="1">
      <alignment wrapText="1"/>
      <protection hidden="1"/>
    </xf>
    <xf numFmtId="0" fontId="41" fillId="0" borderId="0" xfId="0" applyFont="1" applyProtection="1">
      <protection hidden="1"/>
    </xf>
    <xf numFmtId="0" fontId="42" fillId="0" borderId="0" xfId="2" applyFont="1" applyAlignment="1" applyProtection="1">
      <alignment horizontal="left" vertical="top" wrapText="1" readingOrder="1"/>
      <protection hidden="1"/>
    </xf>
    <xf numFmtId="0" fontId="43" fillId="0" borderId="0" xfId="0" applyFont="1" applyAlignment="1" applyProtection="1">
      <alignment wrapText="1"/>
      <protection hidden="1"/>
    </xf>
    <xf numFmtId="0" fontId="44" fillId="0" borderId="0" xfId="0" applyFont="1" applyProtection="1">
      <protection hidden="1"/>
    </xf>
    <xf numFmtId="0" fontId="45" fillId="0" borderId="0" xfId="2" applyFont="1" applyAlignment="1" applyProtection="1">
      <alignment horizontal="left" vertical="top" wrapText="1" readingOrder="1"/>
      <protection hidden="1"/>
    </xf>
    <xf numFmtId="0" fontId="46" fillId="0" borderId="0" xfId="0" applyFont="1" applyProtection="1">
      <protection hidden="1"/>
    </xf>
    <xf numFmtId="0" fontId="48" fillId="0" borderId="0" xfId="2" applyFont="1" applyAlignment="1" applyProtection="1">
      <alignment horizontal="left" vertical="top" wrapText="1" readingOrder="1"/>
      <protection hidden="1"/>
    </xf>
    <xf numFmtId="0" fontId="48" fillId="0" borderId="0" xfId="0" applyFont="1" applyAlignment="1" applyProtection="1">
      <alignment horizontal="left" vertical="top" wrapText="1" readingOrder="1"/>
      <protection hidden="1"/>
    </xf>
    <xf numFmtId="0" fontId="46" fillId="0" borderId="0" xfId="0" applyFont="1" applyAlignment="1" applyProtection="1">
      <alignment horizontal="left" wrapText="1" readingOrder="1"/>
      <protection hidden="1"/>
    </xf>
    <xf numFmtId="0" fontId="44" fillId="0" borderId="0" xfId="0" applyFont="1" applyAlignment="1" applyProtection="1">
      <alignment horizontal="left" wrapText="1" readingOrder="1"/>
      <protection hidden="1"/>
    </xf>
    <xf numFmtId="178" fontId="15" fillId="0" borderId="2" xfId="0" applyNumberFormat="1" applyFont="1" applyBorder="1" applyAlignment="1" applyProtection="1">
      <alignment horizontal="center" vertical="center"/>
      <protection locked="0"/>
    </xf>
    <xf numFmtId="178" fontId="15" fillId="0" borderId="7" xfId="0" applyNumberFormat="1" applyFont="1" applyBorder="1" applyAlignment="1" applyProtection="1">
      <alignment horizontal="center" vertical="center"/>
      <protection locked="0"/>
    </xf>
    <xf numFmtId="178" fontId="20" fillId="0" borderId="2" xfId="0" applyNumberFormat="1" applyFont="1" applyBorder="1" applyAlignment="1" applyProtection="1">
      <alignment horizontal="center" vertical="center"/>
      <protection locked="0"/>
    </xf>
    <xf numFmtId="0" fontId="14" fillId="0" borderId="5" xfId="0" applyFont="1" applyBorder="1" applyAlignment="1">
      <alignment vertical="center" wrapText="1"/>
    </xf>
    <xf numFmtId="0" fontId="14" fillId="0" borderId="0" xfId="0" applyFont="1" applyAlignment="1">
      <alignment horizontal="right" vertical="center"/>
    </xf>
    <xf numFmtId="0" fontId="50" fillId="2" borderId="0" xfId="0" applyFont="1" applyFill="1" applyAlignment="1" applyProtection="1">
      <alignment horizontal="left" vertical="top" wrapText="1"/>
      <protection hidden="1"/>
    </xf>
    <xf numFmtId="0" fontId="24" fillId="0" borderId="0" xfId="0" applyFont="1" applyAlignment="1">
      <alignment horizontal="left" vertical="top"/>
    </xf>
    <xf numFmtId="0" fontId="52" fillId="0" borderId="0" xfId="0" applyFont="1" applyAlignment="1">
      <alignment vertical="top" wrapText="1"/>
    </xf>
    <xf numFmtId="0" fontId="34" fillId="0" borderId="0" xfId="2" applyFont="1" applyAlignment="1">
      <alignment vertical="center" wrapText="1"/>
    </xf>
    <xf numFmtId="2" fontId="51" fillId="0" borderId="0" xfId="0" applyNumberFormat="1" applyFont="1" applyAlignment="1">
      <alignment vertical="center"/>
    </xf>
    <xf numFmtId="0" fontId="54" fillId="0" borderId="0" xfId="0" applyFont="1" applyAlignment="1">
      <alignment vertical="center"/>
    </xf>
    <xf numFmtId="0" fontId="55" fillId="0" borderId="0" xfId="0" applyFont="1" applyAlignment="1">
      <alignment vertical="center"/>
    </xf>
    <xf numFmtId="0" fontId="42" fillId="0" borderId="0" xfId="2" applyFont="1" applyProtection="1">
      <protection hidden="1"/>
    </xf>
    <xf numFmtId="0" fontId="53" fillId="0" borderId="0" xfId="0" applyFont="1" applyAlignment="1">
      <alignment horizontal="left" vertical="top" wrapText="1"/>
    </xf>
    <xf numFmtId="0" fontId="20" fillId="0" borderId="0" xfId="0" applyFont="1" applyAlignment="1">
      <alignment horizontal="left" vertical="top" wrapText="1"/>
    </xf>
    <xf numFmtId="0" fontId="50" fillId="2" borderId="0" xfId="0" applyFont="1" applyFill="1" applyAlignment="1" applyProtection="1">
      <alignment horizontal="left" vertical="top" wrapText="1"/>
      <protection hidden="1"/>
    </xf>
    <xf numFmtId="0" fontId="14"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wrapText="1"/>
    </xf>
    <xf numFmtId="0" fontId="30" fillId="2" borderId="0" xfId="1" applyFill="1" applyAlignment="1" applyProtection="1">
      <alignment horizontal="left" vertical="top"/>
      <protection hidden="1"/>
    </xf>
    <xf numFmtId="2" fontId="49" fillId="4" borderId="3" xfId="0" applyNumberFormat="1" applyFont="1" applyFill="1" applyBorder="1" applyAlignment="1" applyProtection="1">
      <alignment horizontal="center" vertical="center" wrapText="1"/>
      <protection hidden="1"/>
    </xf>
    <xf numFmtId="2" fontId="49" fillId="4" borderId="4" xfId="0" applyNumberFormat="1" applyFont="1" applyFill="1" applyBorder="1" applyAlignment="1" applyProtection="1">
      <alignment horizontal="center" vertical="center" wrapText="1"/>
      <protection hidden="1"/>
    </xf>
    <xf numFmtId="2" fontId="49" fillId="0" borderId="0" xfId="0" applyNumberFormat="1" applyFont="1" applyAlignment="1">
      <alignment horizontal="center" vertical="center"/>
    </xf>
  </cellXfs>
  <cellStyles count="3">
    <cellStyle name="Normal 2" xfId="2" xr:uid="{94C6CE9F-DCDF-4D4F-9979-6B9A65DE3A9F}"/>
    <cellStyle name="ハイパーリンク" xfId="1" builtinId="8"/>
    <cellStyle name="標準" xfId="0" builtinId="0"/>
  </cellStyles>
  <dxfs count="7">
    <dxf>
      <fill>
        <patternFill>
          <bgColor rgb="FF00B050"/>
        </patternFill>
      </fill>
    </dxf>
    <dxf>
      <fill>
        <patternFill>
          <bgColor rgb="FFFF0000"/>
        </patternFill>
      </fill>
    </dxf>
    <dxf>
      <fill>
        <patternFill>
          <bgColor theme="0" tint="-0.499984740745262"/>
        </patternFill>
      </fill>
    </dxf>
    <dxf>
      <fill>
        <patternFill>
          <bgColor theme="9"/>
        </patternFill>
      </fill>
      <border>
        <vertical/>
        <horizontal/>
      </border>
    </dxf>
    <dxf>
      <fill>
        <patternFill>
          <bgColor theme="5"/>
        </patternFill>
      </fill>
    </dxf>
    <dxf>
      <font>
        <color theme="8" tint="-0.24994659260841701"/>
      </font>
      <fill>
        <patternFill>
          <bgColor theme="0"/>
        </patternFill>
      </fill>
      <border>
        <left/>
        <right/>
        <top/>
        <bottom/>
      </border>
    </dxf>
    <dxf>
      <font>
        <color theme="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14042"/>
      <color rgb="FF3B8EDE"/>
      <color rgb="FFEBEBEB"/>
      <color rgb="FF404241"/>
      <color rgb="FF4BACC6"/>
      <color rgb="FF8064A2"/>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794674</xdr:colOff>
      <xdr:row>16</xdr:row>
      <xdr:rowOff>178266</xdr:rowOff>
    </xdr:from>
    <xdr:to>
      <xdr:col>9</xdr:col>
      <xdr:colOff>113765</xdr:colOff>
      <xdr:row>21</xdr:row>
      <xdr:rowOff>39920</xdr:rowOff>
    </xdr:to>
    <xdr:grpSp>
      <xdr:nvGrpSpPr>
        <xdr:cNvPr id="7201" name="Group 7200">
          <a:extLst>
            <a:ext uri="{FF2B5EF4-FFF2-40B4-BE49-F238E27FC236}">
              <a16:creationId xmlns:a16="http://schemas.microsoft.com/office/drawing/2014/main" id="{00000000-0008-0000-0100-0000211C0000}"/>
            </a:ext>
          </a:extLst>
        </xdr:cNvPr>
        <xdr:cNvGrpSpPr/>
      </xdr:nvGrpSpPr>
      <xdr:grpSpPr>
        <a:xfrm>
          <a:off x="7093874" y="3829516"/>
          <a:ext cx="1243141" cy="839554"/>
          <a:chOff x="10474464" y="1985430"/>
          <a:chExt cx="1346061" cy="1126197"/>
        </a:xfrm>
      </xdr:grpSpPr>
      <xdr:cxnSp macro="">
        <xdr:nvCxnSpPr>
          <xdr:cNvPr id="28" name="Straight Connector 27">
            <a:extLst>
              <a:ext uri="{FF2B5EF4-FFF2-40B4-BE49-F238E27FC236}">
                <a16:creationId xmlns:a16="http://schemas.microsoft.com/office/drawing/2014/main" id="{00000000-0008-0000-0100-00001C000000}"/>
              </a:ext>
            </a:extLst>
          </xdr:cNvPr>
          <xdr:cNvCxnSpPr/>
        </xdr:nvCxnSpPr>
        <xdr:spPr>
          <a:xfrm>
            <a:off x="10474464" y="1985430"/>
            <a:ext cx="812661" cy="5295"/>
          </a:xfrm>
          <a:prstGeom prst="line">
            <a:avLst/>
          </a:prstGeom>
          <a:ln w="508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flipV="1">
            <a:off x="10474464" y="3038475"/>
            <a:ext cx="812661" cy="6912"/>
          </a:xfrm>
          <a:prstGeom prst="line">
            <a:avLst/>
          </a:prstGeom>
          <a:ln w="508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7" name="Group 46">
            <a:extLst>
              <a:ext uri="{FF2B5EF4-FFF2-40B4-BE49-F238E27FC236}">
                <a16:creationId xmlns:a16="http://schemas.microsoft.com/office/drawing/2014/main" id="{00000000-0008-0000-0100-00002F000000}"/>
              </a:ext>
            </a:extLst>
          </xdr:cNvPr>
          <xdr:cNvGrpSpPr/>
        </xdr:nvGrpSpPr>
        <xdr:grpSpPr>
          <a:xfrm>
            <a:off x="10725150" y="2971800"/>
            <a:ext cx="260223" cy="139827"/>
            <a:chOff x="6473952" y="1622298"/>
            <a:chExt cx="1828800" cy="1060704"/>
          </a:xfrm>
          <a:solidFill>
            <a:schemeClr val="bg1">
              <a:lumMod val="50000"/>
            </a:schemeClr>
          </a:solidFill>
        </xdr:grpSpPr>
        <xdr:sp macro="" textlink="">
          <xdr:nvSpPr>
            <xdr:cNvPr id="48" name="Isosceles Triangle 47">
              <a:extLst>
                <a:ext uri="{FF2B5EF4-FFF2-40B4-BE49-F238E27FC236}">
                  <a16:creationId xmlns:a16="http://schemas.microsoft.com/office/drawing/2014/main" id="{00000000-0008-0000-0100-000030000000}"/>
                </a:ext>
              </a:extLst>
            </xdr:cNvPr>
            <xdr:cNvSpPr/>
          </xdr:nvSpPr>
          <xdr:spPr>
            <a:xfrm rot="5400000">
              <a:off x="6400800" y="1695450"/>
              <a:ext cx="1060704" cy="914400"/>
            </a:xfrm>
            <a:prstGeom prst="triangl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50000"/>
                    </a:schemeClr>
                  </a:solidFill>
                </a:ln>
              </a:endParaRPr>
            </a:p>
          </xdr:txBody>
        </xdr:sp>
        <xdr:sp macro="" textlink="">
          <xdr:nvSpPr>
            <xdr:cNvPr id="49" name="Isosceles Triangle 48">
              <a:extLst>
                <a:ext uri="{FF2B5EF4-FFF2-40B4-BE49-F238E27FC236}">
                  <a16:creationId xmlns:a16="http://schemas.microsoft.com/office/drawing/2014/main" id="{00000000-0008-0000-0100-000031000000}"/>
                </a:ext>
              </a:extLst>
            </xdr:cNvPr>
            <xdr:cNvSpPr/>
          </xdr:nvSpPr>
          <xdr:spPr>
            <a:xfrm rot="16200000">
              <a:off x="7315200" y="1695450"/>
              <a:ext cx="1060704" cy="914400"/>
            </a:xfrm>
            <a:prstGeom prst="triangl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50000"/>
                    </a:schemeClr>
                  </a:solidFill>
                </a:ln>
              </a:endParaRPr>
            </a:p>
          </xdr:txBody>
        </xdr:sp>
      </xdr:grpSp>
      <xdr:cxnSp macro="">
        <xdr:nvCxnSpPr>
          <xdr:cNvPr id="50" name="Straight Connector 49">
            <a:extLst>
              <a:ext uri="{FF2B5EF4-FFF2-40B4-BE49-F238E27FC236}">
                <a16:creationId xmlns:a16="http://schemas.microsoft.com/office/drawing/2014/main" id="{00000000-0008-0000-0100-000032000000}"/>
              </a:ext>
            </a:extLst>
          </xdr:cNvPr>
          <xdr:cNvCxnSpPr/>
        </xdr:nvCxnSpPr>
        <xdr:spPr>
          <a:xfrm>
            <a:off x="11258550" y="1990725"/>
            <a:ext cx="9525" cy="1044000"/>
          </a:xfrm>
          <a:prstGeom prst="line">
            <a:avLst/>
          </a:prstGeom>
          <a:ln w="5080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00000000-0008-0000-0100-000033000000}"/>
              </a:ext>
            </a:extLst>
          </xdr:cNvPr>
          <xdr:cNvCxnSpPr/>
        </xdr:nvCxnSpPr>
        <xdr:spPr>
          <a:xfrm>
            <a:off x="11258550" y="2543175"/>
            <a:ext cx="561975" cy="0"/>
          </a:xfrm>
          <a:prstGeom prst="line">
            <a:avLst/>
          </a:prstGeom>
          <a:ln w="508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758156</xdr:colOff>
      <xdr:row>14</xdr:row>
      <xdr:rowOff>64638</xdr:rowOff>
    </xdr:from>
    <xdr:to>
      <xdr:col>9</xdr:col>
      <xdr:colOff>765345</xdr:colOff>
      <xdr:row>19</xdr:row>
      <xdr:rowOff>17745</xdr:rowOff>
    </xdr:to>
    <xdr:cxnSp macro="">
      <xdr:nvCxnSpPr>
        <xdr:cNvPr id="25" name="Straight Connector 24">
          <a:extLst>
            <a:ext uri="{FF2B5EF4-FFF2-40B4-BE49-F238E27FC236}">
              <a16:creationId xmlns:a16="http://schemas.microsoft.com/office/drawing/2014/main" id="{00000000-0008-0000-0100-000019000000}"/>
            </a:ext>
          </a:extLst>
        </xdr:cNvPr>
        <xdr:cNvCxnSpPr>
          <a:endCxn id="22" idx="2"/>
        </xdr:cNvCxnSpPr>
      </xdr:nvCxnSpPr>
      <xdr:spPr>
        <a:xfrm flipV="1">
          <a:off x="9514100" y="3006805"/>
          <a:ext cx="7189" cy="919718"/>
        </a:xfrm>
        <a:prstGeom prst="line">
          <a:avLst/>
        </a:prstGeom>
        <a:ln w="50800">
          <a:solidFill>
            <a:schemeClr val="accent2"/>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426201</xdr:colOff>
      <xdr:row>11</xdr:row>
      <xdr:rowOff>24526</xdr:rowOff>
    </xdr:from>
    <xdr:to>
      <xdr:col>10</xdr:col>
      <xdr:colOff>215489</xdr:colOff>
      <xdr:row>14</xdr:row>
      <xdr:rowOff>64638</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182145" y="2430470"/>
          <a:ext cx="678288" cy="57633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100">
              <a:latin typeface="Frutiger LT 45 Light" panose="020B0402020204020204" pitchFamily="34" charset="0"/>
            </a:rPr>
            <a:t>Mixing column</a:t>
          </a:r>
        </a:p>
      </xdr:txBody>
    </xdr:sp>
    <xdr:clientData/>
  </xdr:twoCellAnchor>
  <xdr:twoCellAnchor>
    <xdr:from>
      <xdr:col>10</xdr:col>
      <xdr:colOff>513905</xdr:colOff>
      <xdr:row>19</xdr:row>
      <xdr:rowOff>14884</xdr:rowOff>
    </xdr:from>
    <xdr:to>
      <xdr:col>10</xdr:col>
      <xdr:colOff>1225903</xdr:colOff>
      <xdr:row>19</xdr:row>
      <xdr:rowOff>22668</xdr:rowOff>
    </xdr:to>
    <xdr:cxnSp macro="">
      <xdr:nvCxnSpPr>
        <xdr:cNvPr id="23" name="Straight Connector 22">
          <a:extLst>
            <a:ext uri="{FF2B5EF4-FFF2-40B4-BE49-F238E27FC236}">
              <a16:creationId xmlns:a16="http://schemas.microsoft.com/office/drawing/2014/main" id="{00000000-0008-0000-0100-000017000000}"/>
            </a:ext>
          </a:extLst>
        </xdr:cNvPr>
        <xdr:cNvCxnSpPr>
          <a:stCxn id="31" idx="6"/>
          <a:endCxn id="29" idx="1"/>
        </xdr:cNvCxnSpPr>
      </xdr:nvCxnSpPr>
      <xdr:spPr>
        <a:xfrm flipV="1">
          <a:off x="10158849" y="3923662"/>
          <a:ext cx="711998" cy="7784"/>
        </a:xfrm>
        <a:prstGeom prst="line">
          <a:avLst/>
        </a:prstGeom>
        <a:ln w="50800">
          <a:solidFill>
            <a:schemeClr val="accent2"/>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118291</xdr:colOff>
      <xdr:row>18</xdr:row>
      <xdr:rowOff>68731</xdr:rowOff>
    </xdr:from>
    <xdr:to>
      <xdr:col>9</xdr:col>
      <xdr:colOff>416197</xdr:colOff>
      <xdr:row>19</xdr:row>
      <xdr:rowOff>148523</xdr:rowOff>
    </xdr:to>
    <xdr:sp macro="" textlink="">
      <xdr:nvSpPr>
        <xdr:cNvPr id="27" name="Oval 26">
          <a:extLst>
            <a:ext uri="{FF2B5EF4-FFF2-40B4-BE49-F238E27FC236}">
              <a16:creationId xmlns:a16="http://schemas.microsoft.com/office/drawing/2014/main" id="{00000000-0008-0000-0100-00001B000000}"/>
            </a:ext>
          </a:extLst>
        </xdr:cNvPr>
        <xdr:cNvSpPr/>
      </xdr:nvSpPr>
      <xdr:spPr>
        <a:xfrm>
          <a:off x="8874235" y="3779953"/>
          <a:ext cx="297906" cy="27734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227522</xdr:colOff>
      <xdr:row>18</xdr:row>
      <xdr:rowOff>88174</xdr:rowOff>
    </xdr:from>
    <xdr:to>
      <xdr:col>9</xdr:col>
      <xdr:colOff>406266</xdr:colOff>
      <xdr:row>19</xdr:row>
      <xdr:rowOff>129420</xdr:rowOff>
    </xdr:to>
    <xdr:sp macro="" textlink="">
      <xdr:nvSpPr>
        <xdr:cNvPr id="30" name="Isosceles Triangle 29">
          <a:extLst>
            <a:ext uri="{FF2B5EF4-FFF2-40B4-BE49-F238E27FC236}">
              <a16:creationId xmlns:a16="http://schemas.microsoft.com/office/drawing/2014/main" id="{00000000-0008-0000-0100-00001E000000}"/>
            </a:ext>
          </a:extLst>
        </xdr:cNvPr>
        <xdr:cNvSpPr/>
      </xdr:nvSpPr>
      <xdr:spPr>
        <a:xfrm rot="5400000">
          <a:off x="8953437" y="3829425"/>
          <a:ext cx="238802" cy="178744"/>
        </a:xfrm>
        <a:prstGeom prst="triangle">
          <a:avLst>
            <a:gd name="adj" fmla="val 475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224913</xdr:colOff>
      <xdr:row>18</xdr:row>
      <xdr:rowOff>81230</xdr:rowOff>
    </xdr:from>
    <xdr:to>
      <xdr:col>10</xdr:col>
      <xdr:colOff>513905</xdr:colOff>
      <xdr:row>19</xdr:row>
      <xdr:rowOff>161662</xdr:rowOff>
    </xdr:to>
    <xdr:sp macro="" textlink="">
      <xdr:nvSpPr>
        <xdr:cNvPr id="31" name="Oval 30">
          <a:extLst>
            <a:ext uri="{FF2B5EF4-FFF2-40B4-BE49-F238E27FC236}">
              <a16:creationId xmlns:a16="http://schemas.microsoft.com/office/drawing/2014/main" id="{00000000-0008-0000-0100-00001F000000}"/>
            </a:ext>
          </a:extLst>
        </xdr:cNvPr>
        <xdr:cNvSpPr/>
      </xdr:nvSpPr>
      <xdr:spPr>
        <a:xfrm>
          <a:off x="9869857" y="3792452"/>
          <a:ext cx="288992" cy="277988"/>
        </a:xfrm>
        <a:prstGeom prst="ellipse">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rgbClr val="00B0F0"/>
              </a:solidFill>
            </a:ln>
          </a:endParaRPr>
        </a:p>
      </xdr:txBody>
    </xdr:sp>
    <xdr:clientData/>
  </xdr:twoCellAnchor>
  <xdr:twoCellAnchor>
    <xdr:from>
      <xdr:col>10</xdr:col>
      <xdr:colOff>310275</xdr:colOff>
      <xdr:row>18</xdr:row>
      <xdr:rowOff>88175</xdr:rowOff>
    </xdr:from>
    <xdr:to>
      <xdr:col>10</xdr:col>
      <xdr:colOff>490426</xdr:colOff>
      <xdr:row>19</xdr:row>
      <xdr:rowOff>128895</xdr:rowOff>
    </xdr:to>
    <xdr:sp macro="" textlink="">
      <xdr:nvSpPr>
        <xdr:cNvPr id="32" name="Isosceles Triangle 31">
          <a:extLst>
            <a:ext uri="{FF2B5EF4-FFF2-40B4-BE49-F238E27FC236}">
              <a16:creationId xmlns:a16="http://schemas.microsoft.com/office/drawing/2014/main" id="{00000000-0008-0000-0100-000020000000}"/>
            </a:ext>
          </a:extLst>
        </xdr:cNvPr>
        <xdr:cNvSpPr/>
      </xdr:nvSpPr>
      <xdr:spPr>
        <a:xfrm rot="5400000">
          <a:off x="9926157" y="3828459"/>
          <a:ext cx="238276" cy="180151"/>
        </a:xfrm>
        <a:prstGeom prst="triangle">
          <a:avLst>
            <a:gd name="adj" fmla="val 47561"/>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918434</xdr:colOff>
      <xdr:row>19</xdr:row>
      <xdr:rowOff>140033</xdr:rowOff>
    </xdr:from>
    <xdr:to>
      <xdr:col>9</xdr:col>
      <xdr:colOff>588568</xdr:colOff>
      <xdr:row>22</xdr:row>
      <xdr:rowOff>53254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714823" y="4048811"/>
          <a:ext cx="629689" cy="49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Frutiger LT 45 Light" panose="020B0402020204020204" pitchFamily="34" charset="0"/>
            </a:rPr>
            <a:t>Supply Pump</a:t>
          </a:r>
        </a:p>
      </xdr:txBody>
    </xdr:sp>
    <xdr:clientData/>
  </xdr:twoCellAnchor>
  <xdr:twoCellAnchor>
    <xdr:from>
      <xdr:col>9</xdr:col>
      <xdr:colOff>867560</xdr:colOff>
      <xdr:row>19</xdr:row>
      <xdr:rowOff>129420</xdr:rowOff>
    </xdr:from>
    <xdr:to>
      <xdr:col>10</xdr:col>
      <xdr:colOff>787907</xdr:colOff>
      <xdr:row>22</xdr:row>
      <xdr:rowOff>58758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623504" y="4038198"/>
          <a:ext cx="809347" cy="51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Frutiger LT 45 Light" panose="020B0402020204020204" pitchFamily="34" charset="0"/>
            </a:rPr>
            <a:t>Booster Pump etc.</a:t>
          </a:r>
        </a:p>
      </xdr:txBody>
    </xdr:sp>
    <xdr:clientData/>
  </xdr:twoCellAnchor>
  <xdr:twoCellAnchor>
    <xdr:from>
      <xdr:col>9</xdr:col>
      <xdr:colOff>714102</xdr:colOff>
      <xdr:row>19</xdr:row>
      <xdr:rowOff>5243</xdr:rowOff>
    </xdr:from>
    <xdr:to>
      <xdr:col>10</xdr:col>
      <xdr:colOff>237948</xdr:colOff>
      <xdr:row>19</xdr:row>
      <xdr:rowOff>5243</xdr:rowOff>
    </xdr:to>
    <xdr:cxnSp macro="">
      <xdr:nvCxnSpPr>
        <xdr:cNvPr id="40" name="Straight Connector 39">
          <a:extLst>
            <a:ext uri="{FF2B5EF4-FFF2-40B4-BE49-F238E27FC236}">
              <a16:creationId xmlns:a16="http://schemas.microsoft.com/office/drawing/2014/main" id="{00000000-0008-0000-0100-000028000000}"/>
            </a:ext>
          </a:extLst>
        </xdr:cNvPr>
        <xdr:cNvCxnSpPr/>
      </xdr:nvCxnSpPr>
      <xdr:spPr>
        <a:xfrm>
          <a:off x="9470046" y="3914021"/>
          <a:ext cx="412846" cy="0"/>
        </a:xfrm>
        <a:prstGeom prst="line">
          <a:avLst/>
        </a:prstGeom>
        <a:ln w="50800">
          <a:solidFill>
            <a:schemeClr val="accent2"/>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416196</xdr:colOff>
      <xdr:row>19</xdr:row>
      <xdr:rowOff>9850</xdr:rowOff>
    </xdr:from>
    <xdr:to>
      <xdr:col>9</xdr:col>
      <xdr:colOff>775760</xdr:colOff>
      <xdr:row>19</xdr:row>
      <xdr:rowOff>14796</xdr:rowOff>
    </xdr:to>
    <xdr:cxnSp macro="">
      <xdr:nvCxnSpPr>
        <xdr:cNvPr id="26" name="Straight Connector 25">
          <a:extLst>
            <a:ext uri="{FF2B5EF4-FFF2-40B4-BE49-F238E27FC236}">
              <a16:creationId xmlns:a16="http://schemas.microsoft.com/office/drawing/2014/main" id="{00000000-0008-0000-0100-00001A000000}"/>
            </a:ext>
          </a:extLst>
        </xdr:cNvPr>
        <xdr:cNvCxnSpPr>
          <a:endCxn id="27" idx="6"/>
        </xdr:cNvCxnSpPr>
      </xdr:nvCxnSpPr>
      <xdr:spPr>
        <a:xfrm flipH="1" flipV="1">
          <a:off x="9172140" y="3918628"/>
          <a:ext cx="359564" cy="4946"/>
        </a:xfrm>
        <a:prstGeom prst="line">
          <a:avLst/>
        </a:prstGeom>
        <a:ln w="50800">
          <a:solidFill>
            <a:schemeClr val="tx2"/>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xdr:colOff>
      <xdr:row>5</xdr:row>
      <xdr:rowOff>538027</xdr:rowOff>
    </xdr:from>
    <xdr:ext cx="800100" cy="357534"/>
    <xdr:sp macro="" textlink="">
      <xdr:nvSpPr>
        <xdr:cNvPr id="7209" name="Text Box 41">
          <a:extLst>
            <a:ext uri="{FF2B5EF4-FFF2-40B4-BE49-F238E27FC236}">
              <a16:creationId xmlns:a16="http://schemas.microsoft.com/office/drawing/2014/main" id="{00000000-0008-0000-0100-0000291C0000}"/>
            </a:ext>
          </a:extLst>
        </xdr:cNvPr>
        <xdr:cNvSpPr txBox="1">
          <a:spLocks noChangeArrowheads="1"/>
        </xdr:cNvSpPr>
      </xdr:nvSpPr>
      <xdr:spPr bwMode="auto">
        <a:xfrm>
          <a:off x="305858" y="1349416"/>
          <a:ext cx="800100" cy="357534"/>
        </a:xfrm>
        <a:prstGeom prst="rect">
          <a:avLst/>
        </a:prstGeom>
        <a:noFill/>
        <a:ln w="9525">
          <a:noFill/>
          <a:miter lim="800000"/>
          <a:headEnd/>
          <a:tailEnd/>
        </a:ln>
      </xdr:spPr>
      <xdr:txBody>
        <a:bodyPr wrap="square" lIns="18288" tIns="18288" rIns="0" bIns="0" anchor="t" upright="1">
          <a:spAutoFit/>
        </a:bodyPr>
        <a:lstStyle/>
        <a:p>
          <a:pPr algn="l" rtl="1">
            <a:defRPr sz="1000"/>
          </a:pPr>
          <a:r>
            <a:rPr lang="en-GB" sz="1000" b="0" i="0" strike="noStrike">
              <a:solidFill>
                <a:srgbClr val="333333"/>
              </a:solidFill>
              <a:latin typeface="Frutiger LT 45 Light" panose="020B0402020204020204" pitchFamily="34" charset="0"/>
              <a:cs typeface="Arial"/>
            </a:rPr>
            <a:t>Version</a:t>
          </a:r>
          <a:r>
            <a:rPr lang="en-GB" sz="1000" b="0" i="0" strike="noStrike" baseline="0">
              <a:solidFill>
                <a:srgbClr val="333333"/>
              </a:solidFill>
              <a:latin typeface="Frutiger LT 45 Light" panose="020B0402020204020204" pitchFamily="34" charset="0"/>
              <a:cs typeface="Arial"/>
            </a:rPr>
            <a:t> 8.0</a:t>
          </a:r>
          <a:endParaRPr lang="en-GB" sz="1000" b="0" i="0" strike="noStrike">
            <a:solidFill>
              <a:srgbClr val="333333"/>
            </a:solidFill>
            <a:latin typeface="Frutiger LT 45 Light" panose="020B0402020204020204" pitchFamily="34" charset="0"/>
            <a:cs typeface="Arial"/>
          </a:endParaRPr>
        </a:p>
        <a:p>
          <a:pPr algn="l" rtl="1">
            <a:defRPr sz="1000"/>
          </a:pPr>
          <a:r>
            <a:rPr lang="en-GB" sz="1000" b="0" i="0" strike="noStrike">
              <a:solidFill>
                <a:srgbClr val="333333"/>
              </a:solidFill>
              <a:latin typeface="Frutiger LT 45 Light" panose="020B0402020204020204" pitchFamily="34" charset="0"/>
              <a:cs typeface="Arial"/>
            </a:rPr>
            <a:t> </a:t>
          </a:r>
        </a:p>
      </xdr:txBody>
    </xdr:sp>
    <xdr:clientData/>
  </xdr:oneCellAnchor>
  <xdr:twoCellAnchor>
    <xdr:from>
      <xdr:col>1</xdr:col>
      <xdr:colOff>57150</xdr:colOff>
      <xdr:row>5</xdr:row>
      <xdr:rowOff>187960</xdr:rowOff>
    </xdr:from>
    <xdr:to>
      <xdr:col>12</xdr:col>
      <xdr:colOff>1074300</xdr:colOff>
      <xdr:row>5</xdr:row>
      <xdr:rowOff>187960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209550" y="835660"/>
          <a:ext cx="11628000" cy="0"/>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562840</xdr:colOff>
      <xdr:row>8</xdr:row>
      <xdr:rowOff>185305</xdr:rowOff>
    </xdr:from>
    <xdr:to>
      <xdr:col>12</xdr:col>
      <xdr:colOff>346366</xdr:colOff>
      <xdr:row>24</xdr:row>
      <xdr:rowOff>0</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5918007" y="1991527"/>
          <a:ext cx="6239359" cy="2926195"/>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6</xdr:col>
      <xdr:colOff>489795</xdr:colOff>
      <xdr:row>7</xdr:row>
      <xdr:rowOff>101440</xdr:rowOff>
    </xdr:from>
    <xdr:ext cx="5005794" cy="278794"/>
    <xdr:sp macro="" textlink="">
      <xdr:nvSpPr>
        <xdr:cNvPr id="7203" name="TextBox 7202">
          <a:extLst>
            <a:ext uri="{FF2B5EF4-FFF2-40B4-BE49-F238E27FC236}">
              <a16:creationId xmlns:a16="http://schemas.microsoft.com/office/drawing/2014/main" id="{00000000-0008-0000-0100-0000231C0000}"/>
            </a:ext>
          </a:extLst>
        </xdr:cNvPr>
        <xdr:cNvSpPr txBox="1"/>
      </xdr:nvSpPr>
      <xdr:spPr>
        <a:xfrm>
          <a:off x="5774406" y="1703051"/>
          <a:ext cx="5005794" cy="278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latin typeface="Frutiger LT 45 Light" panose="020B0402020204020204" pitchFamily="34" charset="0"/>
            </a:rPr>
            <a:t>Calculations are based</a:t>
          </a:r>
          <a:r>
            <a:rPr lang="en-GB" sz="1100" u="sng" baseline="0">
              <a:latin typeface="Frutiger LT 45 Light" panose="020B0402020204020204" pitchFamily="34" charset="0"/>
            </a:rPr>
            <a:t> on the assumption that </a:t>
          </a:r>
          <a:r>
            <a:rPr lang="en-GB" sz="1100" u="sng">
              <a:latin typeface="Frutiger LT 45 Light" panose="020B0402020204020204" pitchFamily="34" charset="0"/>
            </a:rPr>
            <a:t>the following setup is being used</a:t>
          </a:r>
        </a:p>
      </xdr:txBody>
    </xdr:sp>
    <xdr:clientData/>
  </xdr:oneCellAnchor>
  <xdr:twoCellAnchor>
    <xdr:from>
      <xdr:col>12</xdr:col>
      <xdr:colOff>14902</xdr:colOff>
      <xdr:row>19</xdr:row>
      <xdr:rowOff>26636</xdr:rowOff>
    </xdr:from>
    <xdr:to>
      <xdr:col>12</xdr:col>
      <xdr:colOff>254939</xdr:colOff>
      <xdr:row>19</xdr:row>
      <xdr:rowOff>26636</xdr:rowOff>
    </xdr:to>
    <xdr:cxnSp macro="">
      <xdr:nvCxnSpPr>
        <xdr:cNvPr id="34" name="Straight Connector 33">
          <a:extLst>
            <a:ext uri="{FF2B5EF4-FFF2-40B4-BE49-F238E27FC236}">
              <a16:creationId xmlns:a16="http://schemas.microsoft.com/office/drawing/2014/main" id="{00000000-0008-0000-0100-000022000000}"/>
            </a:ext>
          </a:extLst>
        </xdr:cNvPr>
        <xdr:cNvCxnSpPr/>
      </xdr:nvCxnSpPr>
      <xdr:spPr>
        <a:xfrm>
          <a:off x="11825902" y="3935414"/>
          <a:ext cx="240037" cy="0"/>
        </a:xfrm>
        <a:prstGeom prst="line">
          <a:avLst/>
        </a:prstGeom>
        <a:ln w="50800">
          <a:solidFill>
            <a:schemeClr val="accent2"/>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253638</xdr:colOff>
      <xdr:row>12</xdr:row>
      <xdr:rowOff>97464</xdr:rowOff>
    </xdr:from>
    <xdr:to>
      <xdr:col>12</xdr:col>
      <xdr:colOff>240333</xdr:colOff>
      <xdr:row>12</xdr:row>
      <xdr:rowOff>103181</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V="1">
          <a:off x="9898582" y="2700964"/>
          <a:ext cx="2618418" cy="5717"/>
        </a:xfrm>
        <a:prstGeom prst="line">
          <a:avLst/>
        </a:prstGeom>
        <a:ln w="50800">
          <a:solidFill>
            <a:schemeClr val="accent2"/>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1254124</xdr:colOff>
      <xdr:row>18</xdr:row>
      <xdr:rowOff>0</xdr:rowOff>
    </xdr:from>
    <xdr:to>
      <xdr:col>12</xdr:col>
      <xdr:colOff>19049</xdr:colOff>
      <xdr:row>20</xdr:row>
      <xdr:rowOff>5290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0362846" y="3711222"/>
          <a:ext cx="1396647" cy="400401"/>
        </a:xfrm>
        <a:prstGeom prst="rect">
          <a:avLst/>
        </a:prstGeom>
        <a:solidFill>
          <a:srgbClr val="8064A2">
            <a:alpha val="14118"/>
          </a:srgbClr>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lang="en-GB" sz="900">
              <a:solidFill>
                <a:srgbClr val="FFFF00"/>
              </a:solidFill>
              <a:effectLst/>
              <a:latin typeface="Frutiger LT 45 Light" panose="020B0402020204020204" pitchFamily="34" charset="0"/>
            </a:rPr>
            <a:t>Fuel Combustion Unit(s)</a:t>
          </a:r>
        </a:p>
      </xdr:txBody>
    </xdr:sp>
    <xdr:clientData/>
  </xdr:twoCellAnchor>
  <xdr:twoCellAnchor>
    <xdr:from>
      <xdr:col>6</xdr:col>
      <xdr:colOff>280898</xdr:colOff>
      <xdr:row>19</xdr:row>
      <xdr:rowOff>122511</xdr:rowOff>
    </xdr:from>
    <xdr:to>
      <xdr:col>7</xdr:col>
      <xdr:colOff>859681</xdr:colOff>
      <xdr:row>22</xdr:row>
      <xdr:rowOff>7056</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101731" y="4031289"/>
          <a:ext cx="1587728" cy="470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GB" sz="1000">
              <a:latin typeface="Frutiger LT 45 Light" panose="020B0402020204020204" pitchFamily="34" charset="0"/>
              <a:cs typeface="Arial" panose="020B0604020202020204" pitchFamily="34" charset="0"/>
            </a:rPr>
            <a:t>Service Tank</a:t>
          </a:r>
        </a:p>
        <a:p>
          <a:pPr algn="r"/>
          <a:r>
            <a:rPr lang="en-GB" sz="1000">
              <a:latin typeface="Frutiger LT 45 Light" panose="020B0402020204020204" pitchFamily="34" charset="0"/>
              <a:cs typeface="Arial" panose="020B0604020202020204" pitchFamily="34" charset="0"/>
            </a:rPr>
            <a:t>(Low Sulphur fuel)</a:t>
          </a:r>
        </a:p>
        <a:p>
          <a:pPr algn="r"/>
          <a:endParaRPr lang="en-GB" sz="1000">
            <a:latin typeface="Frutiger LT 45 Light" panose="020B0402020204020204" pitchFamily="34" charset="0"/>
            <a:cs typeface="Arial" panose="020B0604020202020204" pitchFamily="34" charset="0"/>
          </a:endParaRPr>
        </a:p>
        <a:p>
          <a:pPr algn="r"/>
          <a:endParaRPr lang="en-GB" sz="1000">
            <a:latin typeface="Frutiger LT 45 Light" panose="020B0402020204020204" pitchFamily="34" charset="0"/>
            <a:cs typeface="Arial" panose="020B0604020202020204" pitchFamily="34" charset="0"/>
          </a:endParaRPr>
        </a:p>
      </xdr:txBody>
    </xdr:sp>
    <xdr:clientData/>
  </xdr:twoCellAnchor>
  <xdr:twoCellAnchor>
    <xdr:from>
      <xdr:col>10</xdr:col>
      <xdr:colOff>944625</xdr:colOff>
      <xdr:row>11</xdr:row>
      <xdr:rowOff>46407</xdr:rowOff>
    </xdr:from>
    <xdr:to>
      <xdr:col>11</xdr:col>
      <xdr:colOff>942975</xdr:colOff>
      <xdr:row>14</xdr:row>
      <xdr:rowOff>155768</xdr:rowOff>
    </xdr:to>
    <xdr:sp macro="" textlink="">
      <xdr:nvSpPr>
        <xdr:cNvPr id="7200" name="TextBox 7199">
          <a:extLst>
            <a:ext uri="{FF2B5EF4-FFF2-40B4-BE49-F238E27FC236}">
              <a16:creationId xmlns:a16="http://schemas.microsoft.com/office/drawing/2014/main" id="{00000000-0008-0000-0100-0000201C0000}"/>
            </a:ext>
          </a:extLst>
        </xdr:cNvPr>
        <xdr:cNvSpPr txBox="1"/>
      </xdr:nvSpPr>
      <xdr:spPr>
        <a:xfrm>
          <a:off x="10053347" y="2452351"/>
          <a:ext cx="1254239" cy="645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a:latin typeface="Frutiger LT 45 Light" panose="020B0402020204020204" pitchFamily="34" charset="0"/>
            </a:rPr>
            <a:t>Return / Spill Line</a:t>
          </a:r>
        </a:p>
      </xdr:txBody>
    </xdr:sp>
    <xdr:clientData/>
  </xdr:twoCellAnchor>
  <xdr:oneCellAnchor>
    <xdr:from>
      <xdr:col>7</xdr:col>
      <xdr:colOff>840669</xdr:colOff>
      <xdr:row>13</xdr:row>
      <xdr:rowOff>148167</xdr:rowOff>
    </xdr:from>
    <xdr:ext cx="581025" cy="576792"/>
    <xdr:sp macro="" textlink="">
      <xdr:nvSpPr>
        <xdr:cNvPr id="7204" name="TextBox 7203">
          <a:extLst>
            <a:ext uri="{FF2B5EF4-FFF2-40B4-BE49-F238E27FC236}">
              <a16:creationId xmlns:a16="http://schemas.microsoft.com/office/drawing/2014/main" id="{00000000-0008-0000-0100-0000241C0000}"/>
            </a:ext>
          </a:extLst>
        </xdr:cNvPr>
        <xdr:cNvSpPr txBox="1"/>
      </xdr:nvSpPr>
      <xdr:spPr>
        <a:xfrm>
          <a:off x="7134225" y="2921000"/>
          <a:ext cx="581025" cy="576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GB" sz="900">
              <a:solidFill>
                <a:schemeClr val="accent2"/>
              </a:solidFill>
            </a:rPr>
            <a:t>Valve</a:t>
          </a:r>
        </a:p>
        <a:p>
          <a:pPr algn="ctr"/>
          <a:r>
            <a:rPr lang="en-GB" sz="900">
              <a:solidFill>
                <a:schemeClr val="accent2"/>
              </a:solidFill>
            </a:rPr>
            <a:t>Fully</a:t>
          </a:r>
        </a:p>
        <a:p>
          <a:pPr algn="ctr"/>
          <a:r>
            <a:rPr lang="en-GB" sz="900">
              <a:solidFill>
                <a:schemeClr val="accent2"/>
              </a:solidFill>
            </a:rPr>
            <a:t>Shut</a:t>
          </a:r>
        </a:p>
      </xdr:txBody>
    </xdr:sp>
    <xdr:clientData/>
  </xdr:oneCellAnchor>
  <xdr:oneCellAnchor>
    <xdr:from>
      <xdr:col>7</xdr:col>
      <xdr:colOff>857250</xdr:colOff>
      <xdr:row>18</xdr:row>
      <xdr:rowOff>42334</xdr:rowOff>
    </xdr:from>
    <xdr:ext cx="581025" cy="534464"/>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7150806" y="3753556"/>
          <a:ext cx="581025" cy="53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GB" sz="900">
              <a:solidFill>
                <a:srgbClr val="00B050"/>
              </a:solidFill>
            </a:rPr>
            <a:t>Valve</a:t>
          </a:r>
        </a:p>
        <a:p>
          <a:pPr algn="ctr"/>
          <a:r>
            <a:rPr lang="en-GB" sz="900">
              <a:solidFill>
                <a:srgbClr val="00B050"/>
              </a:solidFill>
            </a:rPr>
            <a:t>Fully</a:t>
          </a:r>
        </a:p>
        <a:p>
          <a:pPr algn="ctr"/>
          <a:r>
            <a:rPr lang="en-GB" sz="900">
              <a:solidFill>
                <a:srgbClr val="00B050"/>
              </a:solidFill>
            </a:rPr>
            <a:t>Open</a:t>
          </a:r>
        </a:p>
      </xdr:txBody>
    </xdr:sp>
    <xdr:clientData/>
  </xdr:oneCellAnchor>
  <xdr:twoCellAnchor>
    <xdr:from>
      <xdr:col>0</xdr:col>
      <xdr:colOff>180975</xdr:colOff>
      <xdr:row>0</xdr:row>
      <xdr:rowOff>104776</xdr:rowOff>
    </xdr:from>
    <xdr:to>
      <xdr:col>13</xdr:col>
      <xdr:colOff>432955</xdr:colOff>
      <xdr:row>39</xdr:row>
      <xdr:rowOff>28865</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80975" y="104776"/>
          <a:ext cx="12374707" cy="79943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31307</xdr:colOff>
      <xdr:row>15</xdr:row>
      <xdr:rowOff>139080</xdr:rowOff>
    </xdr:from>
    <xdr:to>
      <xdr:col>7</xdr:col>
      <xdr:colOff>836170</xdr:colOff>
      <xdr:row>18</xdr:row>
      <xdr:rowOff>28221</xdr:rowOff>
    </xdr:to>
    <xdr:sp macro="" textlink="Sheet1!A14">
      <xdr:nvSpPr>
        <xdr:cNvPr id="13" name="Rectangle 12">
          <a:extLst>
            <a:ext uri="{FF2B5EF4-FFF2-40B4-BE49-F238E27FC236}">
              <a16:creationId xmlns:a16="http://schemas.microsoft.com/office/drawing/2014/main" id="{00000000-0008-0000-0100-00000D000000}"/>
            </a:ext>
          </a:extLst>
        </xdr:cNvPr>
        <xdr:cNvSpPr/>
      </xdr:nvSpPr>
      <xdr:spPr>
        <a:xfrm>
          <a:off x="5315918" y="3271747"/>
          <a:ext cx="1813808" cy="4676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GB" sz="1000">
              <a:solidFill>
                <a:sysClr val="windowText" lastClr="000000"/>
              </a:solidFill>
              <a:latin typeface="Frutiger LT 45 Light" panose="020B0402020204020204" pitchFamily="34" charset="0"/>
              <a:cs typeface="Arial" panose="020B0604020202020204" pitchFamily="34" charset="0"/>
            </a:rPr>
            <a:t>Service Tank</a:t>
          </a:r>
        </a:p>
        <a:p>
          <a:pPr algn="r"/>
          <a:r>
            <a:rPr lang="en-GB" sz="1000">
              <a:solidFill>
                <a:sysClr val="windowText" lastClr="000000"/>
              </a:solidFill>
              <a:latin typeface="Frutiger LT 45 Light" panose="020B0402020204020204" pitchFamily="34" charset="0"/>
              <a:cs typeface="Arial" panose="020B0604020202020204" pitchFamily="34" charset="0"/>
            </a:rPr>
            <a:t>(High</a:t>
          </a:r>
          <a:r>
            <a:rPr lang="en-GB" sz="1000" baseline="0">
              <a:solidFill>
                <a:sysClr val="windowText" lastClr="000000"/>
              </a:solidFill>
              <a:latin typeface="Frutiger LT 45 Light" panose="020B0402020204020204" pitchFamily="34" charset="0"/>
              <a:cs typeface="Arial" panose="020B0604020202020204" pitchFamily="34" charset="0"/>
            </a:rPr>
            <a:t> Sulphur fuel)</a:t>
          </a:r>
          <a:endParaRPr lang="en-GB" sz="1000">
            <a:solidFill>
              <a:sysClr val="windowText" lastClr="000000"/>
            </a:solidFill>
            <a:latin typeface="Frutiger LT 45 Light" panose="020B0402020204020204" pitchFamily="34" charset="0"/>
            <a:cs typeface="Arial" panose="020B0604020202020204" pitchFamily="34" charset="0"/>
          </a:endParaRPr>
        </a:p>
      </xdr:txBody>
    </xdr:sp>
    <xdr:clientData/>
  </xdr:twoCellAnchor>
  <xdr:twoCellAnchor>
    <xdr:from>
      <xdr:col>12</xdr:col>
      <xdr:colOff>218722</xdr:colOff>
      <xdr:row>12</xdr:row>
      <xdr:rowOff>79533</xdr:rowOff>
    </xdr:from>
    <xdr:to>
      <xdr:col>12</xdr:col>
      <xdr:colOff>223106</xdr:colOff>
      <xdr:row>19</xdr:row>
      <xdr:rowOff>14111</xdr:rowOff>
    </xdr:to>
    <xdr:cxnSp macro="">
      <xdr:nvCxnSpPr>
        <xdr:cNvPr id="127" name="Straight Connector 126">
          <a:extLst>
            <a:ext uri="{FF2B5EF4-FFF2-40B4-BE49-F238E27FC236}">
              <a16:creationId xmlns:a16="http://schemas.microsoft.com/office/drawing/2014/main" id="{00000000-0008-0000-0100-00007F000000}"/>
            </a:ext>
          </a:extLst>
        </xdr:cNvPr>
        <xdr:cNvCxnSpPr/>
      </xdr:nvCxnSpPr>
      <xdr:spPr>
        <a:xfrm flipV="1">
          <a:off x="12029722" y="2683033"/>
          <a:ext cx="4384" cy="1239856"/>
        </a:xfrm>
        <a:prstGeom prst="line">
          <a:avLst/>
        </a:prstGeom>
        <a:ln w="50800">
          <a:solidFill>
            <a:schemeClr val="accent2"/>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3</xdr:row>
      <xdr:rowOff>0</xdr:rowOff>
    </xdr:from>
    <xdr:to>
      <xdr:col>1</xdr:col>
      <xdr:colOff>304800</xdr:colOff>
      <xdr:row>4</xdr:row>
      <xdr:rowOff>142875</xdr:rowOff>
    </xdr:to>
    <xdr:sp macro="" textlink="">
      <xdr:nvSpPr>
        <xdr:cNvPr id="2065" name="AutoShape 17">
          <a:extLst>
            <a:ext uri="{FF2B5EF4-FFF2-40B4-BE49-F238E27FC236}">
              <a16:creationId xmlns:a16="http://schemas.microsoft.com/office/drawing/2014/main" id="{2BA325B8-51D3-E288-329B-167B07EB6EF1}"/>
            </a:ext>
          </a:extLst>
        </xdr:cNvPr>
        <xdr:cNvSpPr>
          <a:spLocks noChangeAspect="1" noChangeArrowheads="1"/>
        </xdr:cNvSpPr>
      </xdr:nvSpPr>
      <xdr:spPr bwMode="auto">
        <a:xfrm>
          <a:off x="2984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55562</xdr:colOff>
      <xdr:row>1</xdr:row>
      <xdr:rowOff>0</xdr:rowOff>
    </xdr:from>
    <xdr:to>
      <xdr:col>1</xdr:col>
      <xdr:colOff>817562</xdr:colOff>
      <xdr:row>5</xdr:row>
      <xdr:rowOff>123825</xdr:rowOff>
    </xdr:to>
    <xdr:pic>
      <xdr:nvPicPr>
        <xdr:cNvPr id="14" name="Graphic 13">
          <a:extLst>
            <a:ext uri="{FF2B5EF4-FFF2-40B4-BE49-F238E27FC236}">
              <a16:creationId xmlns:a16="http://schemas.microsoft.com/office/drawing/2014/main" id="{57041D1D-94E6-0EC3-F335-4F2EB09AF4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1895" y="162278"/>
          <a:ext cx="762000" cy="776111"/>
        </a:xfrm>
        <a:prstGeom prst="rect">
          <a:avLst/>
        </a:prstGeom>
      </xdr:spPr>
    </xdr:pic>
    <xdr:clientData/>
  </xdr:twoCellAnchor>
  <xdr:twoCellAnchor>
    <xdr:from>
      <xdr:col>8</xdr:col>
      <xdr:colOff>77612</xdr:colOff>
      <xdr:row>16</xdr:row>
      <xdr:rowOff>119944</xdr:rowOff>
    </xdr:from>
    <xdr:to>
      <xdr:col>8</xdr:col>
      <xdr:colOff>302567</xdr:colOff>
      <xdr:row>17</xdr:row>
      <xdr:rowOff>42757</xdr:rowOff>
    </xdr:to>
    <xdr:grpSp>
      <xdr:nvGrpSpPr>
        <xdr:cNvPr id="10" name="Group 9">
          <a:extLst>
            <a:ext uri="{FF2B5EF4-FFF2-40B4-BE49-F238E27FC236}">
              <a16:creationId xmlns:a16="http://schemas.microsoft.com/office/drawing/2014/main" id="{81E681AF-7CFF-7EC5-8CB6-A02E2F3E946E}"/>
            </a:ext>
          </a:extLst>
        </xdr:cNvPr>
        <xdr:cNvGrpSpPr/>
      </xdr:nvGrpSpPr>
      <xdr:grpSpPr>
        <a:xfrm>
          <a:off x="7342012" y="3771194"/>
          <a:ext cx="224955" cy="119663"/>
          <a:chOff x="6829778" y="2208389"/>
          <a:chExt cx="224955" cy="120368"/>
        </a:xfrm>
      </xdr:grpSpPr>
      <xdr:sp macro="" textlink="">
        <xdr:nvSpPr>
          <xdr:cNvPr id="2" name="Isosceles Triangle 1">
            <a:extLst>
              <a:ext uri="{FF2B5EF4-FFF2-40B4-BE49-F238E27FC236}">
                <a16:creationId xmlns:a16="http://schemas.microsoft.com/office/drawing/2014/main" id="{7FB8EFEA-4D1C-4815-96D8-919AB3658F65}"/>
              </a:ext>
            </a:extLst>
          </xdr:cNvPr>
          <xdr:cNvSpPr/>
        </xdr:nvSpPr>
        <xdr:spPr>
          <a:xfrm rot="5400000">
            <a:off x="6821888" y="2216279"/>
            <a:ext cx="120368" cy="104588"/>
          </a:xfrm>
          <a:prstGeom prst="triangle">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50000"/>
                  </a:schemeClr>
                </a:solidFill>
              </a:ln>
            </a:endParaRPr>
          </a:p>
        </xdr:txBody>
      </xdr:sp>
      <xdr:sp macro="" textlink="">
        <xdr:nvSpPr>
          <xdr:cNvPr id="6" name="Isosceles Triangle 5">
            <a:extLst>
              <a:ext uri="{FF2B5EF4-FFF2-40B4-BE49-F238E27FC236}">
                <a16:creationId xmlns:a16="http://schemas.microsoft.com/office/drawing/2014/main" id="{5C5416E8-BF2C-442F-A4D9-9988831C9305}"/>
              </a:ext>
            </a:extLst>
          </xdr:cNvPr>
          <xdr:cNvSpPr/>
        </xdr:nvSpPr>
        <xdr:spPr>
          <a:xfrm rot="16200000">
            <a:off x="6942255" y="2216279"/>
            <a:ext cx="120368" cy="104588"/>
          </a:xfrm>
          <a:prstGeom prst="triangle">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50000"/>
                  </a:schemeClr>
                </a:solidFill>
              </a:l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30"/>
    <pageSetUpPr fitToPage="1"/>
  </sheetPr>
  <dimension ref="C1:F24"/>
  <sheetViews>
    <sheetView showGridLines="0" tabSelected="1" topLeftCell="C1" workbookViewId="0">
      <selection activeCell="C1" sqref="C1"/>
    </sheetView>
  </sheetViews>
  <sheetFormatPr defaultColWidth="9.1796875" defaultRowHeight="15.5"/>
  <cols>
    <col min="1" max="1" width="3.1796875" style="74" customWidth="1"/>
    <col min="2" max="2" width="1.453125" style="74" customWidth="1"/>
    <col min="3" max="3" width="133.453125" style="80" customWidth="1"/>
    <col min="4" max="16384" width="9.1796875" style="74"/>
  </cols>
  <sheetData>
    <row r="1" spans="3:6" s="71" customFormat="1" ht="24" customHeight="1">
      <c r="C1" s="69" t="s">
        <v>35</v>
      </c>
      <c r="D1" s="70"/>
      <c r="E1" s="70"/>
      <c r="F1" s="70"/>
    </row>
    <row r="2" spans="3:6">
      <c r="C2" s="72"/>
      <c r="D2" s="73"/>
      <c r="E2" s="73"/>
      <c r="F2" s="73"/>
    </row>
    <row r="3" spans="3:6" s="76" customFormat="1" ht="20.25" customHeight="1">
      <c r="C3" s="75" t="s">
        <v>47</v>
      </c>
      <c r="D3" s="73"/>
      <c r="E3" s="73"/>
      <c r="F3" s="73"/>
    </row>
    <row r="4" spans="3:6" s="76" customFormat="1" ht="34.5" customHeight="1">
      <c r="C4" s="72" t="s">
        <v>29</v>
      </c>
      <c r="D4" s="73"/>
      <c r="E4" s="73"/>
      <c r="F4" s="73"/>
    </row>
    <row r="5" spans="3:6" s="76" customFormat="1" ht="48" customHeight="1">
      <c r="C5" s="72" t="s">
        <v>49</v>
      </c>
      <c r="D5" s="73"/>
      <c r="E5" s="73"/>
      <c r="F5" s="73"/>
    </row>
    <row r="6" spans="3:6" s="76" customFormat="1" ht="48" customHeight="1">
      <c r="C6" s="72" t="s">
        <v>30</v>
      </c>
      <c r="D6" s="73"/>
      <c r="E6" s="73"/>
      <c r="F6" s="73"/>
    </row>
    <row r="7" spans="3:6" s="76" customFormat="1" ht="60" customHeight="1">
      <c r="C7" s="72" t="s">
        <v>36</v>
      </c>
      <c r="D7" s="73"/>
      <c r="E7" s="73"/>
      <c r="F7" s="73"/>
    </row>
    <row r="8" spans="3:6" s="76" customFormat="1" ht="34.5">
      <c r="C8" s="72" t="s">
        <v>31</v>
      </c>
      <c r="D8" s="73"/>
      <c r="E8" s="73"/>
      <c r="F8" s="73"/>
    </row>
    <row r="9" spans="3:6" s="76" customFormat="1" ht="8.25" customHeight="1">
      <c r="C9" s="72"/>
      <c r="D9" s="73"/>
      <c r="E9" s="73"/>
      <c r="F9" s="73"/>
    </row>
    <row r="10" spans="3:6" s="76" customFormat="1" ht="23">
      <c r="C10" s="72" t="s">
        <v>50</v>
      </c>
      <c r="D10" s="73"/>
      <c r="E10" s="73"/>
      <c r="F10" s="73"/>
    </row>
    <row r="11" spans="3:6" s="76" customFormat="1" ht="14.25" customHeight="1">
      <c r="C11" s="93" t="s">
        <v>52</v>
      </c>
      <c r="D11" s="73"/>
      <c r="E11" s="73"/>
      <c r="F11" s="73"/>
    </row>
    <row r="12" spans="3:6" s="76" customFormat="1" ht="14.25" customHeight="1">
      <c r="C12" s="72" t="s">
        <v>51</v>
      </c>
      <c r="D12" s="73"/>
      <c r="E12" s="73"/>
      <c r="F12" s="73"/>
    </row>
    <row r="13" spans="3:6" s="76" customFormat="1">
      <c r="C13" s="77"/>
      <c r="D13" s="73"/>
      <c r="E13" s="73"/>
      <c r="F13" s="73"/>
    </row>
    <row r="14" spans="3:6" s="76" customFormat="1" hidden="1">
      <c r="C14" s="77" t="s">
        <v>20</v>
      </c>
      <c r="D14" s="73"/>
      <c r="E14" s="73"/>
      <c r="F14" s="73"/>
    </row>
    <row r="15" spans="3:6" s="76" customFormat="1" ht="35.5">
      <c r="C15" s="57" t="s">
        <v>44</v>
      </c>
      <c r="D15" s="73"/>
      <c r="E15" s="73"/>
      <c r="F15" s="73"/>
    </row>
    <row r="16" spans="3:6" s="76" customFormat="1">
      <c r="C16" s="57"/>
      <c r="D16" s="73"/>
      <c r="E16" s="73"/>
      <c r="F16" s="73"/>
    </row>
    <row r="17" spans="3:6" s="76" customFormat="1" ht="47">
      <c r="C17" s="57" t="s">
        <v>46</v>
      </c>
      <c r="D17" s="73"/>
      <c r="E17" s="73"/>
      <c r="F17" s="73"/>
    </row>
    <row r="18" spans="3:6" s="76" customFormat="1">
      <c r="C18" s="89"/>
      <c r="D18" s="73"/>
      <c r="E18" s="73"/>
      <c r="F18" s="73"/>
    </row>
    <row r="19" spans="3:6" s="76" customFormat="1" ht="47">
      <c r="C19" s="57" t="s">
        <v>27</v>
      </c>
    </row>
    <row r="20" spans="3:6" s="76" customFormat="1" ht="24">
      <c r="C20" s="58" t="str">
        <f>"Lloyd’s Register and variants of it are trading names of Lloyd’s Register Group Limited, its subsidiaries and affiliates. Copyright © Lloyd’s Register Group Limited 2024. A member of the Lloyd’s Register Group."</f>
        <v>Lloyd’s Register and variants of it are trading names of Lloyd’s Register Group Limited, its subsidiaries and affiliates. Copyright © Lloyd’s Register Group Limited 2024. A member of the Lloyd’s Register Group.</v>
      </c>
    </row>
    <row r="21" spans="3:6" s="76" customFormat="1"/>
    <row r="22" spans="3:6" s="76" customFormat="1">
      <c r="C22" s="50"/>
    </row>
    <row r="23" spans="3:6" s="76" customFormat="1">
      <c r="C23" s="78"/>
    </row>
    <row r="24" spans="3:6" s="76" customFormat="1">
      <c r="C24" s="79"/>
    </row>
  </sheetData>
  <sheetProtection algorithmName="SHA-512" hashValue="4n+6dvrVZ49Dz0vgRCoHPmBiSRwY151QdrzNqRQjn9Lh2RHmFbK/FM0CH0R7uR8aiDrF2Toi9cMnY11ZU5GZog==" saltValue="6akaYGNKGI6nTVtqH0zdGw==" spinCount="100000" sheet="1" selectLockedCells="1" selectUnlockedCells="1"/>
  <customSheetViews>
    <customSheetView guid="{957B6B77-C0FD-4BD8-B571-82E5E5B3BB9D}" showGridLines="0" showRowCol="0" fitToPage="1" showRuler="0">
      <selection activeCell="B18" sqref="B18"/>
      <pageMargins left="0.75" right="0.75" top="1" bottom="1" header="0.5" footer="0.5"/>
      <pageSetup paperSize="9" orientation="landscape" r:id="rId1"/>
      <headerFooter alignWithMargins="0"/>
    </customSheetView>
  </customSheetViews>
  <phoneticPr fontId="1" type="noConversion"/>
  <pageMargins left="0.75" right="0.75" top="1" bottom="1" header="0.5" footer="0.5"/>
  <pageSetup paperSize="9" scale="99" orientation="landscape" r:id="rId2"/>
  <headerFooter alignWithMargins="0">
    <oddFooter>&amp;RVersion 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0"/>
    <pageSetUpPr fitToPage="1"/>
  </sheetPr>
  <dimension ref="A1:AJ4117"/>
  <sheetViews>
    <sheetView showGridLines="0" showOutlineSymbols="0" zoomScaleNormal="100" workbookViewId="0">
      <selection activeCell="D10" sqref="D10"/>
    </sheetView>
  </sheetViews>
  <sheetFormatPr defaultColWidth="0" defaultRowHeight="12.5" zeroHeight="1"/>
  <cols>
    <col min="1" max="1" width="4.26953125" style="32" customWidth="1"/>
    <col min="2" max="2" width="42.54296875" style="32" customWidth="1"/>
    <col min="3" max="3" width="3.1796875" style="32" customWidth="1"/>
    <col min="4" max="4" width="13" style="32" customWidth="1"/>
    <col min="5" max="5" width="10.1796875" style="32" customWidth="1"/>
    <col min="6" max="6" width="2.54296875" style="32" customWidth="1"/>
    <col min="7" max="7" width="14.453125" style="32" bestFit="1" customWidth="1"/>
    <col min="8" max="8" width="13.81640625" style="32" customWidth="1"/>
    <col min="9" max="9" width="13.7265625" style="32" customWidth="1"/>
    <col min="10" max="10" width="12.7265625" style="32" customWidth="1"/>
    <col min="11" max="11" width="18" style="32" customWidth="1"/>
    <col min="12" max="12" width="19.7265625" style="32" bestFit="1" customWidth="1"/>
    <col min="13" max="13" width="15.26953125" style="32" customWidth="1"/>
    <col min="14" max="14" width="8.453125" style="32" customWidth="1"/>
    <col min="15" max="15" width="5" style="32" customWidth="1"/>
    <col min="16" max="19" width="9.1796875" style="32" customWidth="1"/>
    <col min="20" max="22" width="8.1796875" style="32" customWidth="1"/>
    <col min="23" max="26" width="9.1796875" style="32" customWidth="1"/>
    <col min="27" max="29" width="9.1796875" style="32" hidden="1" customWidth="1"/>
    <col min="30" max="30" width="25.26953125" style="32" hidden="1" customWidth="1"/>
    <col min="31" max="31" width="22" style="32" hidden="1" customWidth="1"/>
    <col min="32" max="32" width="23.7265625" style="32" hidden="1" customWidth="1"/>
    <col min="33" max="35" width="8.81640625" style="32" hidden="1" customWidth="1"/>
    <col min="36" max="36" width="19.453125" style="32" hidden="1" customWidth="1"/>
    <col min="37" max="16384" width="8.81640625" style="32" hidden="1"/>
  </cols>
  <sheetData>
    <row r="1" spans="1:25"/>
    <row r="2" spans="1:25" s="12" customFormat="1" ht="12.75" customHeight="1">
      <c r="K2" s="44" t="b">
        <v>1</v>
      </c>
      <c r="L2" s="44"/>
      <c r="M2" s="44" t="b">
        <v>0</v>
      </c>
      <c r="O2" s="96" t="s">
        <v>43</v>
      </c>
      <c r="P2" s="96"/>
      <c r="Q2" s="96"/>
      <c r="R2" s="67"/>
    </row>
    <row r="3" spans="1:25" s="12" customFormat="1">
      <c r="O3" s="96"/>
      <c r="P3" s="96"/>
      <c r="Q3" s="96"/>
      <c r="R3" s="67"/>
    </row>
    <row r="4" spans="1:25" s="12" customFormat="1">
      <c r="B4"/>
      <c r="O4" s="96"/>
      <c r="P4" s="96"/>
      <c r="Q4" s="96"/>
      <c r="R4" s="67"/>
    </row>
    <row r="5" spans="1:25" s="10" customFormat="1">
      <c r="N5"/>
      <c r="O5" s="96"/>
      <c r="P5" s="96"/>
      <c r="Q5" s="96"/>
      <c r="R5" s="67"/>
      <c r="S5"/>
      <c r="T5"/>
      <c r="U5"/>
      <c r="V5"/>
      <c r="W5"/>
      <c r="X5"/>
      <c r="Y5"/>
    </row>
    <row r="6" spans="1:25" s="5" customFormat="1" ht="62.25" customHeight="1">
      <c r="A6" s="1" t="s">
        <v>14</v>
      </c>
      <c r="B6" s="22" t="s">
        <v>28</v>
      </c>
      <c r="C6" s="11"/>
      <c r="D6" s="11"/>
      <c r="E6" s="11"/>
      <c r="F6" s="2"/>
      <c r="G6" s="3"/>
      <c r="H6" s="42"/>
      <c r="I6" s="42"/>
      <c r="J6" s="42"/>
      <c r="K6" s="42"/>
      <c r="L6" s="42"/>
      <c r="N6"/>
      <c r="O6" s="96"/>
      <c r="P6" s="96"/>
      <c r="Q6" s="96"/>
      <c r="R6" s="67"/>
      <c r="S6"/>
      <c r="T6"/>
      <c r="U6"/>
      <c r="V6"/>
      <c r="W6"/>
      <c r="X6"/>
      <c r="Y6"/>
    </row>
    <row r="7" spans="1:25" s="5" customFormat="1" ht="28" customHeight="1">
      <c r="A7" s="1"/>
      <c r="B7" s="90" t="s">
        <v>45</v>
      </c>
      <c r="C7" s="11"/>
      <c r="D7" s="11"/>
      <c r="E7" s="11"/>
      <c r="F7" s="2"/>
      <c r="G7" s="3"/>
      <c r="H7" s="42"/>
      <c r="I7" s="42"/>
      <c r="J7" s="42"/>
      <c r="K7" s="42"/>
      <c r="L7" s="42"/>
      <c r="N7"/>
      <c r="O7" s="86"/>
      <c r="P7" s="86"/>
      <c r="Q7" s="86"/>
      <c r="R7" s="67"/>
      <c r="S7"/>
      <c r="T7"/>
      <c r="U7"/>
      <c r="V7"/>
      <c r="W7"/>
      <c r="X7"/>
      <c r="Y7"/>
    </row>
    <row r="8" spans="1:25" s="5" customFormat="1" ht="15.5">
      <c r="A8" s="4"/>
      <c r="B8" s="18"/>
      <c r="C8" s="19"/>
      <c r="D8" s="19"/>
      <c r="E8" s="13"/>
      <c r="F8" s="4"/>
      <c r="G8" s="4"/>
      <c r="H8" s="6"/>
      <c r="I8" s="4"/>
      <c r="J8" s="4"/>
      <c r="K8" s="4"/>
      <c r="L8" s="4"/>
      <c r="N8"/>
      <c r="O8" s="67"/>
      <c r="P8" s="67"/>
      <c r="Q8" s="67"/>
      <c r="R8" s="67"/>
      <c r="S8"/>
      <c r="T8"/>
      <c r="U8"/>
      <c r="V8"/>
      <c r="W8"/>
      <c r="X8"/>
      <c r="Y8"/>
    </row>
    <row r="9" spans="1:25" s="5" customFormat="1" ht="16" customHeight="1">
      <c r="A9" s="4"/>
      <c r="B9" s="97" t="s">
        <v>37</v>
      </c>
      <c r="C9" s="8"/>
      <c r="D9" s="8"/>
      <c r="E9" s="8"/>
      <c r="F9" s="4"/>
      <c r="G9" s="4"/>
      <c r="H9" s="6"/>
      <c r="I9" s="4"/>
      <c r="J9" s="4"/>
      <c r="K9" s="4"/>
      <c r="L9" s="4"/>
      <c r="N9"/>
      <c r="O9" s="67"/>
      <c r="P9" s="67"/>
      <c r="Q9" s="67"/>
      <c r="R9" s="67"/>
      <c r="S9"/>
      <c r="T9"/>
      <c r="U9"/>
      <c r="V9"/>
      <c r="W9"/>
      <c r="X9"/>
      <c r="Y9"/>
    </row>
    <row r="10" spans="1:25" s="8" customFormat="1" ht="15.5">
      <c r="A10" s="4"/>
      <c r="B10" s="97"/>
      <c r="C10" s="16"/>
      <c r="D10" s="55">
        <v>0.2</v>
      </c>
      <c r="E10" s="15" t="s">
        <v>13</v>
      </c>
      <c r="F10" s="7"/>
      <c r="G10" s="4"/>
      <c r="H10" s="4"/>
      <c r="I10" s="4"/>
      <c r="J10" s="4"/>
      <c r="K10" s="4"/>
      <c r="L10" s="4"/>
      <c r="N10"/>
      <c r="O10" s="67"/>
      <c r="P10" s="67"/>
      <c r="Q10" s="67"/>
      <c r="R10" s="67"/>
      <c r="S10"/>
      <c r="T10"/>
      <c r="U10"/>
      <c r="V10"/>
      <c r="W10"/>
      <c r="X10"/>
      <c r="Y10"/>
    </row>
    <row r="11" spans="1:25" s="8" customFormat="1" ht="15.5">
      <c r="A11" s="4"/>
      <c r="B11" s="97"/>
      <c r="C11" s="16"/>
      <c r="D11" s="81"/>
      <c r="E11" s="15"/>
      <c r="F11" s="7"/>
      <c r="G11" s="4"/>
      <c r="H11" s="4"/>
      <c r="I11" s="4"/>
      <c r="J11" s="4"/>
      <c r="K11" s="4"/>
      <c r="L11" s="4"/>
      <c r="N11"/>
      <c r="O11" s="67"/>
      <c r="P11" s="67"/>
      <c r="Q11" s="67"/>
      <c r="R11" s="67"/>
      <c r="S11"/>
      <c r="T11"/>
      <c r="U11"/>
      <c r="V11"/>
      <c r="W11"/>
      <c r="X11"/>
      <c r="Y11"/>
    </row>
    <row r="12" spans="1:25" s="8" customFormat="1" ht="15.5">
      <c r="A12" s="4"/>
      <c r="B12" s="20"/>
      <c r="C12" s="16"/>
      <c r="D12" s="82"/>
      <c r="E12" s="15"/>
      <c r="F12" s="7"/>
      <c r="G12" s="4"/>
      <c r="H12" s="4"/>
      <c r="I12" s="4"/>
      <c r="J12" s="4"/>
      <c r="K12" s="4"/>
      <c r="L12" s="4"/>
      <c r="N12"/>
      <c r="O12" s="67"/>
      <c r="P12" s="67"/>
      <c r="Q12" s="67"/>
      <c r="R12" s="67"/>
      <c r="S12"/>
      <c r="T12"/>
      <c r="U12"/>
      <c r="V12"/>
      <c r="W12"/>
      <c r="X12"/>
      <c r="Y12"/>
    </row>
    <row r="13" spans="1:25" s="8" customFormat="1" ht="13.5" customHeight="1">
      <c r="A13" s="4"/>
      <c r="B13" s="85" t="s">
        <v>41</v>
      </c>
      <c r="C13" s="16"/>
      <c r="D13" s="56">
        <v>1</v>
      </c>
      <c r="E13" s="15" t="s">
        <v>12</v>
      </c>
      <c r="F13" s="7"/>
      <c r="G13" s="4"/>
      <c r="H13" s="4"/>
      <c r="I13" s="4"/>
      <c r="J13" s="4"/>
      <c r="K13" s="4"/>
      <c r="L13" s="4"/>
      <c r="N13"/>
      <c r="O13" s="100"/>
      <c r="P13" s="100"/>
      <c r="Q13" s="100"/>
      <c r="R13" s="100"/>
      <c r="S13"/>
      <c r="T13"/>
      <c r="U13"/>
      <c r="V13"/>
      <c r="W13"/>
      <c r="X13"/>
      <c r="Y13"/>
    </row>
    <row r="14" spans="1:25" s="8" customFormat="1" ht="13.5" customHeight="1">
      <c r="A14" s="4"/>
      <c r="B14" s="20"/>
      <c r="C14" s="16"/>
      <c r="D14" s="83"/>
      <c r="E14" s="15"/>
      <c r="F14" s="7"/>
      <c r="G14" s="4"/>
      <c r="H14" s="4"/>
      <c r="I14" s="4"/>
      <c r="J14" s="4"/>
      <c r="K14" s="4"/>
      <c r="L14" s="4"/>
      <c r="N14"/>
      <c r="O14" s="64"/>
      <c r="P14" s="64"/>
      <c r="Q14" s="64"/>
      <c r="R14" s="64"/>
      <c r="S14"/>
      <c r="T14"/>
      <c r="U14"/>
      <c r="V14"/>
      <c r="W14"/>
      <c r="X14"/>
      <c r="Y14"/>
    </row>
    <row r="15" spans="1:25" s="8" customFormat="1" ht="15" customHeight="1">
      <c r="A15" s="4"/>
      <c r="B15" s="65"/>
      <c r="C15" s="16"/>
      <c r="D15" s="48"/>
      <c r="E15" s="15"/>
      <c r="F15" s="7"/>
      <c r="G15" s="4"/>
      <c r="N15"/>
      <c r="S15"/>
      <c r="T15"/>
      <c r="U15"/>
      <c r="V15"/>
      <c r="W15"/>
      <c r="X15"/>
      <c r="Y15" s="25"/>
    </row>
    <row r="16" spans="1:25" s="8" customFormat="1" ht="15" customHeight="1">
      <c r="A16" s="4"/>
      <c r="B16" s="85" t="s">
        <v>38</v>
      </c>
      <c r="C16" s="17"/>
      <c r="D16" s="31">
        <v>1.2</v>
      </c>
      <c r="E16" s="15" t="s">
        <v>11</v>
      </c>
      <c r="F16" s="9"/>
      <c r="N16"/>
      <c r="O16" s="45"/>
      <c r="P16" s="45"/>
      <c r="Q16" s="45"/>
      <c r="R16" s="45"/>
      <c r="S16"/>
      <c r="T16"/>
      <c r="U16"/>
      <c r="V16"/>
      <c r="W16"/>
      <c r="X16"/>
      <c r="Y16"/>
    </row>
    <row r="17" spans="1:25" s="5" customFormat="1" ht="15.5">
      <c r="A17" s="4"/>
      <c r="B17" s="17"/>
      <c r="C17" s="17"/>
      <c r="D17" s="17"/>
      <c r="E17" s="14"/>
      <c r="F17" s="7"/>
      <c r="N17"/>
      <c r="O17"/>
      <c r="P17"/>
      <c r="Q17"/>
      <c r="R17"/>
      <c r="S17"/>
      <c r="T17"/>
      <c r="U17"/>
      <c r="V17"/>
      <c r="W17"/>
      <c r="X17"/>
      <c r="Y17"/>
    </row>
    <row r="18" spans="1:25" s="5" customFormat="1" ht="15" customHeight="1">
      <c r="A18" s="4"/>
      <c r="B18" s="20"/>
      <c r="C18" s="21"/>
      <c r="D18" s="48"/>
      <c r="E18" s="14"/>
      <c r="F18" s="4"/>
      <c r="G18" s="4"/>
      <c r="H18" s="4"/>
      <c r="I18" s="24"/>
      <c r="J18" s="24"/>
      <c r="K18" s="4"/>
      <c r="N18"/>
      <c r="O18"/>
      <c r="P18"/>
      <c r="Q18"/>
      <c r="R18"/>
      <c r="S18"/>
      <c r="T18"/>
      <c r="U18"/>
      <c r="V18"/>
      <c r="W18"/>
      <c r="X18"/>
      <c r="Y18"/>
    </row>
    <row r="19" spans="1:25" s="5" customFormat="1" ht="15.5">
      <c r="A19" s="4"/>
      <c r="B19" s="85" t="s">
        <v>39</v>
      </c>
      <c r="C19" s="66"/>
      <c r="D19" s="31">
        <v>0.1</v>
      </c>
      <c r="E19" s="15" t="s">
        <v>11</v>
      </c>
      <c r="F19" s="4"/>
      <c r="G19" s="4"/>
      <c r="H19" s="4"/>
      <c r="I19" s="59"/>
      <c r="J19" s="59"/>
      <c r="K19" s="4"/>
      <c r="L19" s="4"/>
      <c r="M19" s="8"/>
      <c r="N19"/>
      <c r="O19"/>
      <c r="P19"/>
      <c r="Q19"/>
      <c r="R19"/>
      <c r="S19"/>
      <c r="T19"/>
      <c r="U19"/>
      <c r="V19"/>
      <c r="W19"/>
      <c r="X19"/>
      <c r="Y19"/>
    </row>
    <row r="20" spans="1:25" s="5" customFormat="1" ht="15.5">
      <c r="A20" s="4"/>
      <c r="B20" s="20"/>
      <c r="C20" s="60"/>
      <c r="D20" s="61"/>
      <c r="E20" s="15"/>
      <c r="F20" s="4"/>
      <c r="G20" s="4"/>
      <c r="H20" s="4"/>
      <c r="I20" s="24"/>
      <c r="J20" s="24"/>
      <c r="K20" s="4"/>
      <c r="L20" s="4"/>
      <c r="M20" s="8"/>
      <c r="N20"/>
      <c r="O20"/>
      <c r="P20"/>
      <c r="Q20"/>
      <c r="R20"/>
      <c r="S20"/>
      <c r="T20"/>
      <c r="U20"/>
      <c r="V20"/>
      <c r="W20"/>
      <c r="X20"/>
      <c r="Y20"/>
    </row>
    <row r="21" spans="1:25" s="5" customFormat="1" ht="15.5">
      <c r="A21" s="4"/>
      <c r="B21" s="97" t="s">
        <v>40</v>
      </c>
      <c r="C21" s="17"/>
      <c r="D21" s="17"/>
      <c r="E21" s="14"/>
      <c r="F21" s="4"/>
      <c r="G21" s="4"/>
      <c r="H21" s="4"/>
      <c r="I21" s="4"/>
      <c r="J21" s="4"/>
      <c r="K21" s="4"/>
      <c r="L21" s="46"/>
      <c r="N21"/>
      <c r="O21"/>
      <c r="P21"/>
      <c r="Q21"/>
      <c r="R21"/>
      <c r="S21"/>
      <c r="T21"/>
      <c r="U21"/>
      <c r="V21"/>
      <c r="W21"/>
      <c r="X21"/>
      <c r="Y21"/>
    </row>
    <row r="22" spans="1:25" s="5" customFormat="1" ht="15" customHeight="1">
      <c r="A22" s="4"/>
      <c r="B22" s="97"/>
      <c r="C22" s="17"/>
      <c r="D22" s="31">
        <v>0.5</v>
      </c>
      <c r="E22" s="15" t="s">
        <v>11</v>
      </c>
      <c r="F22" s="4"/>
      <c r="I22" s="4"/>
      <c r="J22" s="4"/>
      <c r="K22" s="4"/>
      <c r="L22" s="47"/>
      <c r="N22"/>
      <c r="O22"/>
      <c r="P22"/>
      <c r="Q22"/>
      <c r="R22"/>
      <c r="S22"/>
      <c r="T22"/>
      <c r="U22"/>
      <c r="V22"/>
      <c r="W22"/>
      <c r="X22"/>
      <c r="Y22"/>
    </row>
    <row r="23" spans="1:25" s="5" customFormat="1" ht="18.75" customHeight="1">
      <c r="A23" s="4"/>
      <c r="B23" s="97"/>
      <c r="D23" s="87" t="s">
        <v>32</v>
      </c>
      <c r="F23" s="4"/>
      <c r="H23" s="4"/>
      <c r="I23" s="4"/>
      <c r="J23" s="4"/>
      <c r="K23" s="4"/>
      <c r="L23" s="4"/>
    </row>
    <row r="24" spans="1:25" s="5" customFormat="1" ht="13.5" customHeight="1">
      <c r="A24" s="4"/>
      <c r="B24" s="97" t="s">
        <v>42</v>
      </c>
      <c r="C24" s="30"/>
      <c r="D24" s="17"/>
      <c r="E24" s="14"/>
      <c r="F24" s="4"/>
      <c r="G24" s="4"/>
      <c r="H24" s="68" t="s">
        <v>25</v>
      </c>
      <c r="I24" s="4"/>
      <c r="J24" s="4"/>
      <c r="K24" s="4"/>
      <c r="L24" s="4"/>
    </row>
    <row r="25" spans="1:25" s="5" customFormat="1" ht="15.65" customHeight="1">
      <c r="A25" s="20"/>
      <c r="B25" s="97"/>
      <c r="C25" s="84"/>
      <c r="D25" s="101">
        <f ca="1">IF(OR(D19&gt;D16,D18&gt;D22),"Please enter valid values",IF(Sheet1!P5=0,"&gt; 200",Sheet1!P5))</f>
        <v>4.9999999999999982</v>
      </c>
      <c r="E25" s="103" t="s">
        <v>8</v>
      </c>
      <c r="F25" s="4"/>
      <c r="G25" s="4"/>
      <c r="H25" s="4"/>
      <c r="I25" s="4"/>
      <c r="J25" s="4"/>
      <c r="K25" s="4"/>
      <c r="L25" s="4"/>
    </row>
    <row r="26" spans="1:25" s="5" customFormat="1" ht="15.5">
      <c r="A26" s="4"/>
      <c r="B26" s="97"/>
      <c r="C26" s="84"/>
      <c r="D26" s="102"/>
      <c r="E26" s="103"/>
      <c r="F26" s="4"/>
      <c r="G26" s="4"/>
      <c r="I26" s="4"/>
      <c r="J26" s="4"/>
      <c r="K26" s="4"/>
      <c r="L26" s="4"/>
    </row>
    <row r="27" spans="1:25" s="5" customFormat="1" ht="15" customHeight="1">
      <c r="A27" s="4"/>
      <c r="B27" s="97"/>
      <c r="C27" s="62"/>
      <c r="E27" s="62"/>
      <c r="F27" s="62"/>
      <c r="G27" s="62"/>
      <c r="H27" s="63"/>
      <c r="I27" s="63"/>
      <c r="J27" s="63"/>
      <c r="K27" s="4"/>
      <c r="L27" s="4"/>
    </row>
    <row r="28" spans="1:25" s="5" customFormat="1" ht="15" customHeight="1">
      <c r="A28" s="4"/>
      <c r="B28" s="92" t="s">
        <v>48</v>
      </c>
      <c r="C28" s="62"/>
      <c r="D28" s="91"/>
      <c r="E28" s="62"/>
      <c r="F28" s="62"/>
      <c r="G28" s="62"/>
      <c r="H28" s="63"/>
      <c r="I28" s="63"/>
      <c r="J28" s="63"/>
      <c r="K28" s="4"/>
      <c r="L28" s="4"/>
    </row>
    <row r="29" spans="1:25" s="5" customFormat="1" ht="15" customHeight="1">
      <c r="A29" s="4"/>
      <c r="B29" s="98" t="s">
        <v>34</v>
      </c>
      <c r="C29" s="99"/>
      <c r="D29" s="99"/>
      <c r="E29" s="99"/>
      <c r="F29" s="99"/>
      <c r="G29" s="99"/>
      <c r="H29" s="99"/>
      <c r="I29" s="99"/>
      <c r="J29" s="99"/>
      <c r="K29" s="99"/>
      <c r="L29" s="99"/>
    </row>
    <row r="30" spans="1:25" s="5" customFormat="1" ht="27" customHeight="1">
      <c r="A30" s="4"/>
      <c r="B30" s="99"/>
      <c r="C30" s="99"/>
      <c r="D30" s="99"/>
      <c r="E30" s="99"/>
      <c r="F30" s="99"/>
      <c r="G30" s="99"/>
      <c r="H30" s="99"/>
      <c r="I30" s="99"/>
      <c r="J30" s="99"/>
      <c r="K30" s="99"/>
      <c r="L30" s="99"/>
    </row>
    <row r="31" spans="1:25" s="5" customFormat="1" ht="2.5" customHeight="1">
      <c r="A31" s="4"/>
      <c r="B31" s="98" t="s">
        <v>33</v>
      </c>
      <c r="C31" s="98"/>
      <c r="D31" s="98"/>
      <c r="E31" s="98"/>
      <c r="F31" s="98"/>
      <c r="G31" s="98"/>
      <c r="H31" s="98"/>
      <c r="I31" s="98"/>
      <c r="J31" s="98"/>
      <c r="K31" s="98"/>
      <c r="L31" s="98"/>
    </row>
    <row r="32" spans="1:25" s="5" customFormat="1" ht="15.65" customHeight="1">
      <c r="A32" s="23"/>
      <c r="B32" s="98"/>
      <c r="C32" s="98"/>
      <c r="D32" s="98"/>
      <c r="E32" s="98"/>
      <c r="F32" s="98"/>
      <c r="G32" s="98"/>
      <c r="H32" s="98"/>
      <c r="I32" s="98"/>
      <c r="J32" s="98"/>
      <c r="K32" s="98"/>
      <c r="L32" s="98"/>
    </row>
    <row r="33" spans="1:12" s="28" customFormat="1" ht="15.5">
      <c r="A33" s="26"/>
      <c r="B33" s="98"/>
      <c r="C33" s="98"/>
      <c r="D33" s="98"/>
      <c r="E33" s="98"/>
      <c r="F33" s="98"/>
      <c r="G33" s="98"/>
      <c r="H33" s="98"/>
      <c r="I33" s="98"/>
      <c r="J33" s="98"/>
      <c r="K33" s="98"/>
      <c r="L33" s="98"/>
    </row>
    <row r="34" spans="1:12" s="27" customFormat="1" ht="15.5">
      <c r="A34" s="29"/>
      <c r="B34" s="98"/>
      <c r="C34" s="98"/>
      <c r="D34" s="98"/>
      <c r="E34" s="98"/>
      <c r="F34" s="98"/>
      <c r="G34" s="98"/>
      <c r="H34" s="98"/>
      <c r="I34" s="98"/>
      <c r="J34" s="98"/>
      <c r="K34" s="98"/>
      <c r="L34" s="98"/>
    </row>
    <row r="35" spans="1:12" ht="12.75" customHeight="1">
      <c r="B35" s="98"/>
      <c r="C35" s="98"/>
      <c r="D35" s="98"/>
      <c r="E35" s="98"/>
      <c r="F35" s="98"/>
      <c r="G35" s="98"/>
      <c r="H35" s="98"/>
      <c r="I35" s="98"/>
      <c r="J35" s="98"/>
      <c r="K35" s="98"/>
      <c r="L35" s="98"/>
    </row>
    <row r="36" spans="1:12" ht="12.75" customHeight="1">
      <c r="B36" s="98"/>
      <c r="C36" s="98"/>
      <c r="D36" s="98"/>
      <c r="E36" s="98"/>
      <c r="F36" s="98"/>
      <c r="G36" s="98"/>
      <c r="H36" s="98"/>
      <c r="I36" s="98"/>
      <c r="J36" s="98"/>
      <c r="K36" s="98"/>
      <c r="L36" s="98"/>
    </row>
    <row r="37" spans="1:12" ht="12.75" customHeight="1">
      <c r="B37" s="98"/>
      <c r="C37" s="98"/>
      <c r="D37" s="98"/>
      <c r="E37" s="98"/>
      <c r="F37" s="98"/>
      <c r="G37" s="98"/>
      <c r="H37" s="98"/>
      <c r="I37" s="98"/>
      <c r="J37" s="98"/>
      <c r="K37" s="98"/>
      <c r="L37" s="98"/>
    </row>
    <row r="38" spans="1:12" ht="30" customHeight="1">
      <c r="B38" s="98"/>
      <c r="C38" s="98"/>
      <c r="D38" s="98"/>
      <c r="E38" s="98"/>
      <c r="F38" s="98"/>
      <c r="G38" s="98"/>
      <c r="H38" s="98"/>
      <c r="I38" s="98"/>
      <c r="J38" s="98"/>
      <c r="K38" s="98"/>
      <c r="L38" s="98"/>
    </row>
    <row r="39" spans="1:12" ht="12.75" customHeight="1"/>
    <row r="40" spans="1:12" ht="12.75" customHeight="1">
      <c r="B40" s="95"/>
      <c r="C40" s="95"/>
      <c r="D40" s="95"/>
      <c r="E40" s="95"/>
      <c r="F40" s="95"/>
      <c r="G40" s="95"/>
      <c r="H40" s="95"/>
      <c r="I40" s="95"/>
      <c r="J40" s="95"/>
      <c r="K40" s="95"/>
      <c r="L40" s="95"/>
    </row>
    <row r="41" spans="1:12" ht="12.65" customHeight="1">
      <c r="B41" s="95"/>
      <c r="C41" s="95"/>
      <c r="D41" s="95"/>
      <c r="E41" s="95"/>
      <c r="F41" s="95"/>
      <c r="G41" s="95"/>
      <c r="H41" s="95"/>
      <c r="I41" s="95"/>
      <c r="J41" s="95"/>
      <c r="K41" s="95"/>
      <c r="L41" s="95"/>
    </row>
    <row r="42" spans="1:12" ht="14.5" customHeight="1">
      <c r="B42" s="95"/>
      <c r="C42" s="95"/>
      <c r="D42" s="95"/>
      <c r="E42" s="95"/>
      <c r="F42" s="95"/>
      <c r="G42" s="95"/>
      <c r="H42" s="95"/>
      <c r="I42" s="95"/>
      <c r="J42" s="95"/>
      <c r="K42" s="95"/>
      <c r="L42" s="95"/>
    </row>
    <row r="43" spans="1:12" ht="12.65" customHeight="1">
      <c r="B43" s="94"/>
      <c r="C43" s="94"/>
      <c r="D43" s="94"/>
      <c r="E43" s="94"/>
      <c r="F43" s="94"/>
      <c r="G43" s="94"/>
      <c r="H43" s="94"/>
      <c r="I43" s="94"/>
      <c r="J43" s="94"/>
      <c r="K43" s="94"/>
      <c r="L43" s="94"/>
    </row>
    <row r="44" spans="1:12" ht="12.65" customHeight="1">
      <c r="B44" s="94"/>
      <c r="C44" s="94"/>
      <c r="D44" s="94"/>
      <c r="E44" s="94"/>
      <c r="F44" s="94"/>
      <c r="G44" s="94"/>
      <c r="H44" s="94"/>
      <c r="I44" s="94"/>
      <c r="J44" s="94"/>
      <c r="K44" s="94"/>
      <c r="L44" s="94"/>
    </row>
    <row r="45" spans="1:12" ht="12.65" customHeight="1">
      <c r="B45" s="94"/>
      <c r="C45" s="94"/>
      <c r="D45" s="94"/>
      <c r="E45" s="94"/>
      <c r="F45" s="94"/>
      <c r="G45" s="94"/>
      <c r="H45" s="94"/>
      <c r="I45" s="94"/>
      <c r="J45" s="94"/>
      <c r="K45" s="94"/>
      <c r="L45" s="94"/>
    </row>
    <row r="46" spans="1:12" ht="12.65" customHeight="1">
      <c r="B46" s="94"/>
      <c r="C46" s="94"/>
      <c r="D46" s="94"/>
      <c r="E46" s="94"/>
      <c r="F46" s="94"/>
      <c r="G46" s="94"/>
      <c r="H46" s="94"/>
      <c r="I46" s="94"/>
      <c r="J46" s="94"/>
      <c r="K46" s="94"/>
      <c r="L46" s="94"/>
    </row>
    <row r="47" spans="1:12" ht="12.65" customHeight="1">
      <c r="B47" s="94"/>
      <c r="C47" s="94"/>
      <c r="D47" s="94"/>
      <c r="E47" s="94"/>
      <c r="F47" s="94"/>
      <c r="G47" s="94"/>
      <c r="H47" s="94"/>
      <c r="I47" s="94"/>
      <c r="J47" s="94"/>
      <c r="K47" s="94"/>
      <c r="L47" s="94"/>
    </row>
    <row r="48" spans="1:12" ht="12.65" customHeight="1">
      <c r="B48" s="94"/>
      <c r="C48" s="94"/>
      <c r="D48" s="94"/>
      <c r="E48" s="94"/>
      <c r="F48" s="94"/>
      <c r="G48" s="94"/>
      <c r="H48" s="94"/>
      <c r="I48" s="94"/>
      <c r="J48" s="94"/>
      <c r="K48" s="94"/>
      <c r="L48" s="94"/>
    </row>
    <row r="49" spans="2:12" ht="12.65" customHeight="1">
      <c r="B49" s="94"/>
      <c r="C49" s="94"/>
      <c r="D49" s="94"/>
      <c r="E49" s="94"/>
      <c r="F49" s="94"/>
      <c r="G49" s="94"/>
      <c r="H49" s="94"/>
      <c r="I49" s="94"/>
      <c r="J49" s="94"/>
      <c r="K49" s="94"/>
      <c r="L49" s="94"/>
    </row>
    <row r="50" spans="2:12" ht="12.65" customHeight="1">
      <c r="B50" s="88"/>
      <c r="C50" s="88"/>
      <c r="D50" s="88"/>
      <c r="E50" s="88"/>
      <c r="F50" s="88"/>
      <c r="G50" s="88"/>
      <c r="H50" s="88"/>
      <c r="I50" s="88"/>
      <c r="J50" s="88"/>
      <c r="K50" s="88"/>
      <c r="L50" s="88"/>
    </row>
    <row r="51" spans="2:12"/>
    <row r="52" spans="2:12"/>
    <row r="53" spans="2:12"/>
    <row r="54" spans="2:12"/>
    <row r="55" spans="2:12"/>
    <row r="56" spans="2:12"/>
    <row r="57" spans="2:12"/>
    <row r="58" spans="2:12"/>
    <row r="59" spans="2:12"/>
    <row r="60" spans="2:12"/>
    <row r="61" spans="2:12"/>
    <row r="62" spans="2:12"/>
    <row r="63" spans="2:12"/>
    <row r="64" spans="2: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sheetData>
  <sheetProtection algorithmName="SHA-512" hashValue="e8ZarFvvchHz8tBhpTGjWdFWIIhDoX8K9orfUn920bqBl9ZxwViInQYtiLgrKaNIIJNcnHLYv6qJ+hU4iRHWuA==" saltValue="VGK+jMFXH27vGzsVvKTCzg==" spinCount="100000" sheet="1" selectLockedCells="1"/>
  <protectedRanges>
    <protectedRange sqref="D25 D19:D20 D10:D16" name="Range1"/>
  </protectedRanges>
  <mergeCells count="11">
    <mergeCell ref="B43:L49"/>
    <mergeCell ref="B40:L42"/>
    <mergeCell ref="O2:Q6"/>
    <mergeCell ref="B9:B11"/>
    <mergeCell ref="B29:L30"/>
    <mergeCell ref="B31:L38"/>
    <mergeCell ref="O13:R13"/>
    <mergeCell ref="D25:D26"/>
    <mergeCell ref="E25:E26"/>
    <mergeCell ref="B21:B23"/>
    <mergeCell ref="B24:B27"/>
  </mergeCells>
  <phoneticPr fontId="1" type="noConversion"/>
  <conditionalFormatting sqref="B28">
    <cfRule type="expression" dxfId="6" priority="1">
      <formula>$D$19=$D$22</formula>
    </cfRule>
  </conditionalFormatting>
  <conditionalFormatting sqref="C27:C28 E27:G28">
    <cfRule type="expression" dxfId="5" priority="21">
      <formula>$D$19=$D$22</formula>
    </cfRule>
  </conditionalFormatting>
  <conditionalFormatting sqref="D19">
    <cfRule type="expression" dxfId="4" priority="22">
      <formula>$D$19&gt;$D$22</formula>
    </cfRule>
    <cfRule type="expression" dxfId="3" priority="23">
      <formula>$D$19=$D$22</formula>
    </cfRule>
  </conditionalFormatting>
  <conditionalFormatting sqref="L19:L20">
    <cfRule type="expression" dxfId="2" priority="18">
      <formula>$M$2=TRUE</formula>
    </cfRule>
    <cfRule type="expression" dxfId="1" priority="19">
      <formula>$K$2=FALSE</formula>
    </cfRule>
    <cfRule type="expression" dxfId="0" priority="20">
      <formula>$K$2=TRUE</formula>
    </cfRule>
  </conditionalFormatting>
  <dataValidations count="3">
    <dataValidation type="list" allowBlank="1" showInputMessage="1" sqref="D22" xr:uid="{5E3A7C66-61D8-404E-A1D2-C86DB19A4779}">
      <formula1>sul_cont</formula1>
    </dataValidation>
    <dataValidation type="custom" allowBlank="1" showInputMessage="1" showErrorMessage="1" error="Sulphur content of fuel to be mixed must be less than 0.10%" sqref="D19" xr:uid="{79AB7CEF-7646-4A4F-AE8F-CCE3A4CDE3F8}">
      <formula1>D22&gt;=D19</formula1>
    </dataValidation>
    <dataValidation type="custom" allowBlank="1" showInputMessage="1" showErrorMessage="1" error="Sulphur content of fuel to be mixed must be less than 0.10%" sqref="D20" xr:uid="{C27CF5B9-1E10-4664-AEF2-AF6812101122}">
      <formula1>#REF!&gt;=D20</formula1>
    </dataValidation>
  </dataValidations>
  <pageMargins left="1.1023622047244095" right="0.74803149606299213" top="0.98425196850393704" bottom="0.98425196850393704" header="0.51181102362204722" footer="0.51181102362204722"/>
  <pageSetup paperSize="8"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2268"/>
  <sheetViews>
    <sheetView workbookViewId="0">
      <selection activeCell="G5" sqref="G5"/>
    </sheetView>
  </sheetViews>
  <sheetFormatPr defaultRowHeight="12.5"/>
  <cols>
    <col min="7" max="7" width="9.1796875" style="54"/>
  </cols>
  <sheetData>
    <row r="1" spans="1:18" ht="26">
      <c r="A1" s="33"/>
      <c r="B1" s="33"/>
      <c r="C1" s="33"/>
      <c r="D1" s="33"/>
      <c r="E1" s="34"/>
      <c r="F1" s="34" t="s">
        <v>3</v>
      </c>
      <c r="G1" s="51"/>
      <c r="H1" s="29"/>
      <c r="I1" s="29"/>
      <c r="J1" s="29"/>
      <c r="K1" s="29"/>
      <c r="L1" s="27"/>
      <c r="M1" s="27"/>
      <c r="N1" s="27"/>
      <c r="O1" s="27"/>
      <c r="P1" s="27"/>
      <c r="Q1" s="27"/>
      <c r="R1" s="27"/>
    </row>
    <row r="2" spans="1:18" ht="15.5">
      <c r="A2" s="35">
        <v>0.5</v>
      </c>
      <c r="B2" s="36"/>
      <c r="C2" s="36"/>
      <c r="D2" s="36"/>
      <c r="E2" s="37"/>
      <c r="F2" s="37" t="s">
        <v>8</v>
      </c>
      <c r="G2" s="51"/>
      <c r="H2" s="29"/>
      <c r="I2" s="29"/>
      <c r="J2" s="29"/>
      <c r="K2" s="29"/>
      <c r="L2" s="27"/>
      <c r="M2" s="27"/>
      <c r="N2" s="27"/>
      <c r="O2" s="27"/>
      <c r="P2" s="27"/>
      <c r="Q2" s="27"/>
      <c r="R2" s="27"/>
    </row>
    <row r="3" spans="1:18" ht="75">
      <c r="A3" s="40">
        <v>0.1</v>
      </c>
      <c r="B3" s="36"/>
      <c r="C3" s="36"/>
      <c r="D3" s="37" t="s">
        <v>6</v>
      </c>
      <c r="E3" s="37"/>
      <c r="F3" s="37">
        <v>0.1</v>
      </c>
      <c r="G3" s="52" t="s">
        <v>16</v>
      </c>
      <c r="H3" s="34" t="s">
        <v>4</v>
      </c>
      <c r="I3" s="34" t="s">
        <v>7</v>
      </c>
      <c r="J3" s="34" t="s">
        <v>15</v>
      </c>
      <c r="K3" s="34" t="s">
        <v>17</v>
      </c>
      <c r="L3" s="34" t="s">
        <v>18</v>
      </c>
      <c r="M3" s="34" t="s">
        <v>19</v>
      </c>
      <c r="N3" s="34"/>
      <c r="O3" s="34" t="s">
        <v>9</v>
      </c>
      <c r="P3" s="34" t="s">
        <v>10</v>
      </c>
      <c r="Q3" s="33"/>
      <c r="R3" s="33"/>
    </row>
    <row r="4" spans="1:18">
      <c r="A4" s="38">
        <v>0.1</v>
      </c>
      <c r="B4" s="36"/>
      <c r="C4" s="36"/>
      <c r="D4" s="37"/>
      <c r="E4" s="37"/>
      <c r="F4" s="37">
        <f t="shared" ref="F4:F67" si="0">F3</f>
        <v>0.1</v>
      </c>
      <c r="G4" s="53" t="s">
        <v>0</v>
      </c>
      <c r="H4" s="37" t="s">
        <v>1</v>
      </c>
      <c r="I4" s="37" t="s">
        <v>0</v>
      </c>
      <c r="J4" s="37" t="s">
        <v>5</v>
      </c>
      <c r="K4" s="37" t="s">
        <v>5</v>
      </c>
      <c r="L4" s="37" t="s">
        <v>2</v>
      </c>
      <c r="M4" s="37" t="s">
        <v>2</v>
      </c>
      <c r="N4" s="37"/>
      <c r="O4" s="37"/>
      <c r="P4" s="37" t="s">
        <v>8</v>
      </c>
      <c r="Q4" s="36"/>
      <c r="R4" s="36"/>
    </row>
    <row r="5" spans="1:18">
      <c r="A5" s="36"/>
      <c r="B5" s="36"/>
      <c r="C5" s="36"/>
      <c r="D5" s="37">
        <v>0</v>
      </c>
      <c r="E5" s="37"/>
      <c r="F5" s="37">
        <f t="shared" si="0"/>
        <v>0.1</v>
      </c>
      <c r="G5" s="53">
        <f>IF(('FOBAS Calculator'!D13)&lt;0.001,0.001,'FOBAS Calculator'!D13)</f>
        <v>1</v>
      </c>
      <c r="H5" s="37">
        <f>'FOBAS Calculator'!D10</f>
        <v>0.2</v>
      </c>
      <c r="I5" s="37">
        <v>0</v>
      </c>
      <c r="J5" s="37">
        <v>0</v>
      </c>
      <c r="K5" s="37">
        <v>0</v>
      </c>
      <c r="L5" s="37">
        <v>0</v>
      </c>
      <c r="M5" s="37">
        <f>'FOBAS Calculator'!D16</f>
        <v>1.2</v>
      </c>
      <c r="N5" s="37"/>
      <c r="O5" s="37"/>
      <c r="P5" s="37">
        <f ca="1">OFFSET(P7,COUNTIF(P7:P1340,0),0)</f>
        <v>4.9999999999999982</v>
      </c>
      <c r="Q5" s="36"/>
      <c r="R5" s="36"/>
    </row>
    <row r="6" spans="1:18">
      <c r="A6" s="49">
        <f>IF(AND('FOBAS Calculator'!D19&gt;0.099,'FOBAS Calculator'!D19&lt;=0.1),0.099,IF(AND('FOBAS Calculator'!D19&gt;0.499,'FOBAS Calculator'!D19&lt;=0.5),0.499,'FOBAS Calculator'!D19))</f>
        <v>9.9000000000000005E-2</v>
      </c>
      <c r="B6" s="36" t="s">
        <v>26</v>
      </c>
      <c r="C6" s="36"/>
      <c r="D6" s="37">
        <f t="shared" ref="D6:D69" si="1">D5+F4</f>
        <v>0.1</v>
      </c>
      <c r="E6" s="37"/>
      <c r="F6" s="37">
        <f t="shared" si="0"/>
        <v>0.1</v>
      </c>
      <c r="G6" s="53">
        <f t="shared" ref="G6:G69" si="2">G5</f>
        <v>1</v>
      </c>
      <c r="H6" s="37">
        <f t="shared" ref="H6:H69" si="3">H5</f>
        <v>0.2</v>
      </c>
      <c r="I6" s="37">
        <f t="shared" ref="I6:I69" si="4">H6*F4+I5</f>
        <v>2.0000000000000004E-2</v>
      </c>
      <c r="J6" s="37">
        <f>$A$6*F4*H6*10</f>
        <v>1.9800000000000005E-2</v>
      </c>
      <c r="K6" s="37">
        <f>F4*H6*'FOBAS Calculator'!D16*10</f>
        <v>0.24000000000000005</v>
      </c>
      <c r="L6" s="37">
        <f t="shared" ref="L6:L69" si="5">(J6-K6)/G6/10</f>
        <v>-2.2020000000000005E-2</v>
      </c>
      <c r="M6" s="37">
        <f t="shared" ref="M6:M69" si="6">M5+L6</f>
        <v>1.17798</v>
      </c>
      <c r="N6" s="37"/>
      <c r="O6" s="37"/>
      <c r="P6" s="37"/>
      <c r="Q6" s="36"/>
      <c r="R6" s="36"/>
    </row>
    <row r="7" spans="1:18">
      <c r="A7" s="36"/>
      <c r="B7" s="36"/>
      <c r="C7" s="36"/>
      <c r="D7" s="37">
        <f t="shared" si="1"/>
        <v>0.2</v>
      </c>
      <c r="E7" s="37"/>
      <c r="F7" s="37">
        <f t="shared" si="0"/>
        <v>0.1</v>
      </c>
      <c r="G7" s="53">
        <f t="shared" si="2"/>
        <v>1</v>
      </c>
      <c r="H7" s="37">
        <f t="shared" si="3"/>
        <v>0.2</v>
      </c>
      <c r="I7" s="37">
        <f t="shared" si="4"/>
        <v>4.0000000000000008E-2</v>
      </c>
      <c r="J7" s="37">
        <f t="shared" ref="J7:J70" si="7">$A$6*F5*H7*10</f>
        <v>1.9800000000000005E-2</v>
      </c>
      <c r="K7" s="37">
        <f>ABS(F5*H7*M6*10)</f>
        <v>0.23559600000000003</v>
      </c>
      <c r="L7" s="37">
        <f t="shared" si="5"/>
        <v>-2.1579600000000001E-2</v>
      </c>
      <c r="M7" s="37">
        <f t="shared" si="6"/>
        <v>1.1564004000000001</v>
      </c>
      <c r="N7" s="37"/>
      <c r="O7" s="37">
        <v>0</v>
      </c>
      <c r="P7" s="37">
        <f t="shared" ref="P7:P70" si="8">IF((O7)=1,D7,0)</f>
        <v>0</v>
      </c>
      <c r="Q7" s="36"/>
      <c r="R7" s="36"/>
    </row>
    <row r="8" spans="1:18">
      <c r="A8" s="36" t="s">
        <v>24</v>
      </c>
      <c r="B8" s="36"/>
      <c r="C8" s="36"/>
      <c r="D8" s="37">
        <f t="shared" si="1"/>
        <v>0.30000000000000004</v>
      </c>
      <c r="E8" s="37"/>
      <c r="F8" s="37">
        <f t="shared" si="0"/>
        <v>0.1</v>
      </c>
      <c r="G8" s="53">
        <f t="shared" si="2"/>
        <v>1</v>
      </c>
      <c r="H8" s="37">
        <f t="shared" si="3"/>
        <v>0.2</v>
      </c>
      <c r="I8" s="37">
        <f t="shared" si="4"/>
        <v>6.0000000000000012E-2</v>
      </c>
      <c r="J8" s="37">
        <f t="shared" si="7"/>
        <v>1.9800000000000005E-2</v>
      </c>
      <c r="K8" s="37">
        <f t="shared" ref="K8:K71" si="9">ABS(F6*H8*M7*10)</f>
        <v>0.23128008000000005</v>
      </c>
      <c r="L8" s="37">
        <f t="shared" si="5"/>
        <v>-2.1148008000000003E-2</v>
      </c>
      <c r="M8" s="37">
        <f t="shared" si="6"/>
        <v>1.1352523920000002</v>
      </c>
      <c r="N8" s="37"/>
      <c r="O8" s="37">
        <f>IF(M8&gt;'FOBAS Calculator'!$D$22,0,1)</f>
        <v>0</v>
      </c>
      <c r="P8" s="37">
        <f t="shared" si="8"/>
        <v>0</v>
      </c>
      <c r="Q8" s="36"/>
      <c r="R8" s="36"/>
    </row>
    <row r="9" spans="1:18">
      <c r="A9" s="36" t="s">
        <v>23</v>
      </c>
      <c r="B9" s="36"/>
      <c r="C9" s="36"/>
      <c r="D9" s="37">
        <f t="shared" si="1"/>
        <v>0.4</v>
      </c>
      <c r="E9" s="37"/>
      <c r="F9" s="37">
        <f t="shared" si="0"/>
        <v>0.1</v>
      </c>
      <c r="G9" s="53">
        <f t="shared" si="2"/>
        <v>1</v>
      </c>
      <c r="H9" s="37">
        <f t="shared" si="3"/>
        <v>0.2</v>
      </c>
      <c r="I9" s="37">
        <f t="shared" si="4"/>
        <v>8.0000000000000016E-2</v>
      </c>
      <c r="J9" s="37">
        <f t="shared" si="7"/>
        <v>1.9800000000000005E-2</v>
      </c>
      <c r="K9" s="37">
        <f t="shared" si="9"/>
        <v>0.22705047840000006</v>
      </c>
      <c r="L9" s="37">
        <f t="shared" si="5"/>
        <v>-2.0725047840000003E-2</v>
      </c>
      <c r="M9" s="37">
        <f t="shared" si="6"/>
        <v>1.1145273441600001</v>
      </c>
      <c r="N9" s="37"/>
      <c r="O9" s="37">
        <f>IF(M9&gt;'FOBAS Calculator'!$D$22,0,1)</f>
        <v>0</v>
      </c>
      <c r="P9" s="37">
        <f t="shared" si="8"/>
        <v>0</v>
      </c>
      <c r="Q9" s="36"/>
      <c r="R9" s="36"/>
    </row>
    <row r="10" spans="1:18">
      <c r="A10" s="39" t="s">
        <v>22</v>
      </c>
      <c r="B10" s="36"/>
      <c r="C10" s="36"/>
      <c r="D10" s="37">
        <f t="shared" si="1"/>
        <v>0.5</v>
      </c>
      <c r="E10" s="37"/>
      <c r="F10" s="37">
        <f t="shared" si="0"/>
        <v>0.1</v>
      </c>
      <c r="G10" s="53">
        <f t="shared" si="2"/>
        <v>1</v>
      </c>
      <c r="H10" s="37">
        <f t="shared" si="3"/>
        <v>0.2</v>
      </c>
      <c r="I10" s="37">
        <f t="shared" si="4"/>
        <v>0.10000000000000002</v>
      </c>
      <c r="J10" s="37">
        <f t="shared" si="7"/>
        <v>1.9800000000000005E-2</v>
      </c>
      <c r="K10" s="37">
        <f t="shared" si="9"/>
        <v>0.22290546883200008</v>
      </c>
      <c r="L10" s="37">
        <f t="shared" si="5"/>
        <v>-2.0310546883200005E-2</v>
      </c>
      <c r="M10" s="37">
        <f t="shared" si="6"/>
        <v>1.0942167972768</v>
      </c>
      <c r="N10" s="37"/>
      <c r="O10" s="37">
        <f>IF(M10&gt;'FOBAS Calculator'!$D$22,0,1)</f>
        <v>0</v>
      </c>
      <c r="P10" s="37">
        <f t="shared" si="8"/>
        <v>0</v>
      </c>
      <c r="Q10" s="36"/>
      <c r="R10" s="36"/>
    </row>
    <row r="11" spans="1:18">
      <c r="A11" s="36" t="s">
        <v>21</v>
      </c>
      <c r="B11" s="36"/>
      <c r="C11" s="36"/>
      <c r="D11" s="37">
        <f t="shared" si="1"/>
        <v>0.6</v>
      </c>
      <c r="E11" s="37"/>
      <c r="F11" s="37">
        <f t="shared" si="0"/>
        <v>0.1</v>
      </c>
      <c r="G11" s="53">
        <f t="shared" si="2"/>
        <v>1</v>
      </c>
      <c r="H11" s="37">
        <f t="shared" si="3"/>
        <v>0.2</v>
      </c>
      <c r="I11" s="37">
        <f t="shared" si="4"/>
        <v>0.12000000000000002</v>
      </c>
      <c r="J11" s="37">
        <f t="shared" si="7"/>
        <v>1.9800000000000005E-2</v>
      </c>
      <c r="K11" s="37">
        <f t="shared" si="9"/>
        <v>0.21884335945536004</v>
      </c>
      <c r="L11" s="37">
        <f t="shared" si="5"/>
        <v>-1.9904335945536002E-2</v>
      </c>
      <c r="M11" s="37">
        <f t="shared" si="6"/>
        <v>1.074312461331264</v>
      </c>
      <c r="N11" s="37"/>
      <c r="O11" s="37">
        <f>IF(M11&gt;'FOBAS Calculator'!$D$22,0,1)</f>
        <v>0</v>
      </c>
      <c r="P11" s="37">
        <f t="shared" si="8"/>
        <v>0</v>
      </c>
      <c r="Q11" s="36"/>
      <c r="R11" s="36"/>
    </row>
    <row r="12" spans="1:18">
      <c r="A12" s="36"/>
      <c r="B12" s="36"/>
      <c r="C12" s="36"/>
      <c r="D12" s="37">
        <f t="shared" si="1"/>
        <v>0.7</v>
      </c>
      <c r="E12" s="37"/>
      <c r="F12" s="37">
        <f t="shared" si="0"/>
        <v>0.1</v>
      </c>
      <c r="G12" s="53">
        <f t="shared" si="2"/>
        <v>1</v>
      </c>
      <c r="H12" s="37">
        <f t="shared" si="3"/>
        <v>0.2</v>
      </c>
      <c r="I12" s="37">
        <f t="shared" si="4"/>
        <v>0.14000000000000001</v>
      </c>
      <c r="J12" s="37">
        <f t="shared" si="7"/>
        <v>1.9800000000000005E-2</v>
      </c>
      <c r="K12" s="37">
        <f t="shared" si="9"/>
        <v>0.21486249226625284</v>
      </c>
      <c r="L12" s="37">
        <f t="shared" si="5"/>
        <v>-1.9506249226625284E-2</v>
      </c>
      <c r="M12" s="37">
        <f t="shared" si="6"/>
        <v>1.0548062121046387</v>
      </c>
      <c r="N12" s="37"/>
      <c r="O12" s="37">
        <f>IF(M12&gt;'FOBAS Calculator'!$D$22,0,1)</f>
        <v>0</v>
      </c>
      <c r="P12" s="37">
        <f t="shared" si="8"/>
        <v>0</v>
      </c>
      <c r="Q12" s="36"/>
      <c r="R12" s="36"/>
    </row>
    <row r="13" spans="1:18">
      <c r="A13" s="36"/>
      <c r="B13" s="36"/>
      <c r="C13" s="36"/>
      <c r="D13" s="37">
        <f t="shared" si="1"/>
        <v>0.79999999999999993</v>
      </c>
      <c r="E13" s="37"/>
      <c r="F13" s="37">
        <f t="shared" si="0"/>
        <v>0.1</v>
      </c>
      <c r="G13" s="53">
        <f t="shared" si="2"/>
        <v>1</v>
      </c>
      <c r="H13" s="37">
        <f t="shared" si="3"/>
        <v>0.2</v>
      </c>
      <c r="I13" s="37">
        <f t="shared" si="4"/>
        <v>0.16000000000000003</v>
      </c>
      <c r="J13" s="37">
        <f t="shared" si="7"/>
        <v>1.9800000000000005E-2</v>
      </c>
      <c r="K13" s="37">
        <f t="shared" si="9"/>
        <v>0.21096124242092779</v>
      </c>
      <c r="L13" s="37">
        <f t="shared" si="5"/>
        <v>-1.9116124242092778E-2</v>
      </c>
      <c r="M13" s="37">
        <f t="shared" si="6"/>
        <v>1.0356900878625459</v>
      </c>
      <c r="N13" s="37"/>
      <c r="O13" s="37">
        <f>IF(M13&gt;'FOBAS Calculator'!$D$22,0,1)</f>
        <v>0</v>
      </c>
      <c r="P13" s="37">
        <f t="shared" si="8"/>
        <v>0</v>
      </c>
      <c r="Q13" s="36"/>
      <c r="R13" s="36"/>
    </row>
    <row r="14" spans="1:18">
      <c r="A14" s="41" t="str">
        <f>"From "&amp;'FOBAS Calculator'!C19&amp;" Service Tank"</f>
        <v>From  Service Tank</v>
      </c>
      <c r="B14" s="36"/>
      <c r="C14" s="36"/>
      <c r="D14" s="37">
        <f t="shared" si="1"/>
        <v>0.89999999999999991</v>
      </c>
      <c r="E14" s="37"/>
      <c r="F14" s="37">
        <f t="shared" si="0"/>
        <v>0.1</v>
      </c>
      <c r="G14" s="53">
        <f t="shared" si="2"/>
        <v>1</v>
      </c>
      <c r="H14" s="37">
        <f t="shared" si="3"/>
        <v>0.2</v>
      </c>
      <c r="I14" s="37">
        <f t="shared" si="4"/>
        <v>0.18000000000000005</v>
      </c>
      <c r="J14" s="37">
        <f t="shared" si="7"/>
        <v>1.9800000000000005E-2</v>
      </c>
      <c r="K14" s="37">
        <f t="shared" si="9"/>
        <v>0.20713801757250921</v>
      </c>
      <c r="L14" s="37">
        <f t="shared" si="5"/>
        <v>-1.873380175725092E-2</v>
      </c>
      <c r="M14" s="37">
        <f t="shared" si="6"/>
        <v>1.016956286105295</v>
      </c>
      <c r="N14" s="37"/>
      <c r="O14" s="37">
        <f>IF(M14&gt;'FOBAS Calculator'!$D$22,0,1)</f>
        <v>0</v>
      </c>
      <c r="P14" s="37">
        <f t="shared" si="8"/>
        <v>0</v>
      </c>
      <c r="Q14" s="36"/>
      <c r="R14" s="36"/>
    </row>
    <row r="15" spans="1:18">
      <c r="A15" s="43" t="e">
        <f>"From "&amp;'FOBAS Calculator'!#REF!&amp;" Service Tank"</f>
        <v>#REF!</v>
      </c>
      <c r="B15" s="36"/>
      <c r="C15" s="36"/>
      <c r="D15" s="37">
        <f t="shared" si="1"/>
        <v>0.99999999999999989</v>
      </c>
      <c r="E15" s="37"/>
      <c r="F15" s="37">
        <f t="shared" si="0"/>
        <v>0.1</v>
      </c>
      <c r="G15" s="53">
        <f t="shared" si="2"/>
        <v>1</v>
      </c>
      <c r="H15" s="37">
        <f t="shared" si="3"/>
        <v>0.2</v>
      </c>
      <c r="I15" s="37">
        <f t="shared" si="4"/>
        <v>0.20000000000000007</v>
      </c>
      <c r="J15" s="37">
        <f t="shared" si="7"/>
        <v>1.9800000000000005E-2</v>
      </c>
      <c r="K15" s="37">
        <f t="shared" si="9"/>
        <v>0.20339125722105902</v>
      </c>
      <c r="L15" s="37">
        <f t="shared" si="5"/>
        <v>-1.83591257221059E-2</v>
      </c>
      <c r="M15" s="37">
        <f t="shared" si="6"/>
        <v>0.99859716038318913</v>
      </c>
      <c r="N15" s="37"/>
      <c r="O15" s="37">
        <f>IF(M15&gt;'FOBAS Calculator'!$D$22,0,1)</f>
        <v>0</v>
      </c>
      <c r="P15" s="37">
        <f t="shared" si="8"/>
        <v>0</v>
      </c>
      <c r="Q15" s="36"/>
      <c r="R15" s="36"/>
    </row>
    <row r="16" spans="1:18">
      <c r="A16" s="43" t="e">
        <f>"From "&amp;'FOBAS Calculator'!#REF!&amp;" Service Tank"</f>
        <v>#REF!</v>
      </c>
      <c r="B16" s="36"/>
      <c r="C16" s="36"/>
      <c r="D16" s="37">
        <f t="shared" si="1"/>
        <v>1.0999999999999999</v>
      </c>
      <c r="E16" s="37"/>
      <c r="F16" s="37">
        <f t="shared" si="0"/>
        <v>0.1</v>
      </c>
      <c r="G16" s="53">
        <f t="shared" si="2"/>
        <v>1</v>
      </c>
      <c r="H16" s="37">
        <f t="shared" si="3"/>
        <v>0.2</v>
      </c>
      <c r="I16" s="37">
        <f t="shared" si="4"/>
        <v>0.22000000000000008</v>
      </c>
      <c r="J16" s="37">
        <f t="shared" si="7"/>
        <v>1.9800000000000005E-2</v>
      </c>
      <c r="K16" s="37">
        <f t="shared" si="9"/>
        <v>0.19971943207663789</v>
      </c>
      <c r="L16" s="37">
        <f t="shared" si="5"/>
        <v>-1.7991943207663789E-2</v>
      </c>
      <c r="M16" s="37">
        <f t="shared" si="6"/>
        <v>0.98060521717552529</v>
      </c>
      <c r="N16" s="37"/>
      <c r="O16" s="37">
        <f>IF(M16&gt;'FOBAS Calculator'!$D$22,0,1)</f>
        <v>0</v>
      </c>
      <c r="P16" s="37">
        <f t="shared" si="8"/>
        <v>0</v>
      </c>
      <c r="Q16" s="36"/>
      <c r="R16" s="36"/>
    </row>
    <row r="17" spans="1:18">
      <c r="A17" s="36"/>
      <c r="B17" s="36"/>
      <c r="C17" s="36"/>
      <c r="D17" s="37">
        <f t="shared" si="1"/>
        <v>1.2</v>
      </c>
      <c r="E17" s="37"/>
      <c r="F17" s="37">
        <f t="shared" si="0"/>
        <v>0.1</v>
      </c>
      <c r="G17" s="53">
        <f t="shared" si="2"/>
        <v>1</v>
      </c>
      <c r="H17" s="37">
        <f t="shared" si="3"/>
        <v>0.2</v>
      </c>
      <c r="I17" s="37">
        <f t="shared" si="4"/>
        <v>0.2400000000000001</v>
      </c>
      <c r="J17" s="37">
        <f t="shared" si="7"/>
        <v>1.9800000000000005E-2</v>
      </c>
      <c r="K17" s="37">
        <f t="shared" si="9"/>
        <v>0.19612104343510511</v>
      </c>
      <c r="L17" s="37">
        <f t="shared" si="5"/>
        <v>-1.7632104343510511E-2</v>
      </c>
      <c r="M17" s="37">
        <f t="shared" si="6"/>
        <v>0.96297311283201481</v>
      </c>
      <c r="N17" s="37"/>
      <c r="O17" s="37">
        <f>IF(M17&gt;'FOBAS Calculator'!$D$22,0,1)</f>
        <v>0</v>
      </c>
      <c r="P17" s="37">
        <f t="shared" si="8"/>
        <v>0</v>
      </c>
      <c r="Q17" s="36"/>
      <c r="R17" s="36"/>
    </row>
    <row r="18" spans="1:18">
      <c r="A18" s="36"/>
      <c r="B18" s="36"/>
      <c r="C18" s="36"/>
      <c r="D18" s="37">
        <f t="shared" si="1"/>
        <v>1.3</v>
      </c>
      <c r="E18" s="37"/>
      <c r="F18" s="37">
        <f t="shared" si="0"/>
        <v>0.1</v>
      </c>
      <c r="G18" s="53">
        <f t="shared" si="2"/>
        <v>1</v>
      </c>
      <c r="H18" s="37">
        <f t="shared" si="3"/>
        <v>0.2</v>
      </c>
      <c r="I18" s="37">
        <f t="shared" si="4"/>
        <v>0.26000000000000012</v>
      </c>
      <c r="J18" s="37">
        <f t="shared" si="7"/>
        <v>1.9800000000000005E-2</v>
      </c>
      <c r="K18" s="37">
        <f t="shared" si="9"/>
        <v>0.192594622566403</v>
      </c>
      <c r="L18" s="37">
        <f t="shared" si="5"/>
        <v>-1.7279462256640298E-2</v>
      </c>
      <c r="M18" s="37">
        <f t="shared" si="6"/>
        <v>0.94569365057537447</v>
      </c>
      <c r="N18" s="37"/>
      <c r="O18" s="37">
        <f>IF(M18&gt;'FOBAS Calculator'!$D$22,0,1)</f>
        <v>0</v>
      </c>
      <c r="P18" s="37">
        <f t="shared" si="8"/>
        <v>0</v>
      </c>
      <c r="Q18" s="36"/>
      <c r="R18" s="36"/>
    </row>
    <row r="19" spans="1:18">
      <c r="A19" s="36"/>
      <c r="B19" s="36"/>
      <c r="C19" s="36"/>
      <c r="D19" s="37">
        <f t="shared" si="1"/>
        <v>1.4000000000000001</v>
      </c>
      <c r="E19" s="37"/>
      <c r="F19" s="37">
        <f t="shared" si="0"/>
        <v>0.1</v>
      </c>
      <c r="G19" s="53">
        <f t="shared" si="2"/>
        <v>1</v>
      </c>
      <c r="H19" s="37">
        <f t="shared" si="3"/>
        <v>0.2</v>
      </c>
      <c r="I19" s="37">
        <f t="shared" si="4"/>
        <v>0.28000000000000014</v>
      </c>
      <c r="J19" s="37">
        <f t="shared" si="7"/>
        <v>1.9800000000000005E-2</v>
      </c>
      <c r="K19" s="37">
        <f t="shared" si="9"/>
        <v>0.18913873011507493</v>
      </c>
      <c r="L19" s="37">
        <f t="shared" si="5"/>
        <v>-1.6933873011507491E-2</v>
      </c>
      <c r="M19" s="37">
        <f t="shared" si="6"/>
        <v>0.92875977756386696</v>
      </c>
      <c r="N19" s="37"/>
      <c r="O19" s="37">
        <f>IF(M19&gt;'FOBAS Calculator'!$D$22,0,1)</f>
        <v>0</v>
      </c>
      <c r="P19" s="37">
        <f t="shared" si="8"/>
        <v>0</v>
      </c>
      <c r="Q19" s="36"/>
      <c r="R19" s="36"/>
    </row>
    <row r="20" spans="1:18">
      <c r="A20" s="36"/>
      <c r="B20" s="36"/>
      <c r="C20" s="36"/>
      <c r="D20" s="37">
        <f t="shared" si="1"/>
        <v>1.5000000000000002</v>
      </c>
      <c r="E20" s="37"/>
      <c r="F20" s="37">
        <f t="shared" si="0"/>
        <v>0.1</v>
      </c>
      <c r="G20" s="53">
        <f t="shared" si="2"/>
        <v>1</v>
      </c>
      <c r="H20" s="37">
        <f t="shared" si="3"/>
        <v>0.2</v>
      </c>
      <c r="I20" s="37">
        <f t="shared" si="4"/>
        <v>0.30000000000000016</v>
      </c>
      <c r="J20" s="37">
        <f t="shared" si="7"/>
        <v>1.9800000000000005E-2</v>
      </c>
      <c r="K20" s="37">
        <f t="shared" si="9"/>
        <v>0.18575195551277343</v>
      </c>
      <c r="L20" s="37">
        <f t="shared" si="5"/>
        <v>-1.6595195551277343E-2</v>
      </c>
      <c r="M20" s="37">
        <f t="shared" si="6"/>
        <v>0.91216458201258965</v>
      </c>
      <c r="N20" s="37"/>
      <c r="O20" s="37">
        <f>IF(M20&gt;'FOBAS Calculator'!$D$22,0,1)</f>
        <v>0</v>
      </c>
      <c r="P20" s="37">
        <f t="shared" si="8"/>
        <v>0</v>
      </c>
      <c r="Q20" s="36"/>
      <c r="R20" s="36"/>
    </row>
    <row r="21" spans="1:18">
      <c r="A21" s="36"/>
      <c r="B21" s="36"/>
      <c r="C21" s="36"/>
      <c r="D21" s="37">
        <f t="shared" si="1"/>
        <v>1.6000000000000003</v>
      </c>
      <c r="E21" s="37"/>
      <c r="F21" s="37">
        <f t="shared" si="0"/>
        <v>0.1</v>
      </c>
      <c r="G21" s="53">
        <f t="shared" si="2"/>
        <v>1</v>
      </c>
      <c r="H21" s="37">
        <f t="shared" si="3"/>
        <v>0.2</v>
      </c>
      <c r="I21" s="37">
        <f t="shared" si="4"/>
        <v>0.32000000000000017</v>
      </c>
      <c r="J21" s="37">
        <f t="shared" si="7"/>
        <v>1.9800000000000005E-2</v>
      </c>
      <c r="K21" s="37">
        <f t="shared" si="9"/>
        <v>0.18243291640251796</v>
      </c>
      <c r="L21" s="37">
        <f t="shared" si="5"/>
        <v>-1.6263291640251795E-2</v>
      </c>
      <c r="M21" s="37">
        <f t="shared" si="6"/>
        <v>0.8959012903723379</v>
      </c>
      <c r="N21" s="37"/>
      <c r="O21" s="37">
        <f>IF(M21&gt;'FOBAS Calculator'!$D$22,0,1)</f>
        <v>0</v>
      </c>
      <c r="P21" s="37">
        <f t="shared" si="8"/>
        <v>0</v>
      </c>
      <c r="Q21" s="36"/>
      <c r="R21" s="36"/>
    </row>
    <row r="22" spans="1:18">
      <c r="A22" s="36"/>
      <c r="B22" s="36"/>
      <c r="C22" s="36"/>
      <c r="D22" s="37">
        <f t="shared" si="1"/>
        <v>1.7000000000000004</v>
      </c>
      <c r="E22" s="37"/>
      <c r="F22" s="37">
        <f t="shared" si="0"/>
        <v>0.1</v>
      </c>
      <c r="G22" s="53">
        <f t="shared" si="2"/>
        <v>1</v>
      </c>
      <c r="H22" s="37">
        <f t="shared" si="3"/>
        <v>0.2</v>
      </c>
      <c r="I22" s="37">
        <f t="shared" si="4"/>
        <v>0.34000000000000019</v>
      </c>
      <c r="J22" s="37">
        <f t="shared" si="7"/>
        <v>1.9800000000000005E-2</v>
      </c>
      <c r="K22" s="37">
        <f t="shared" si="9"/>
        <v>0.17918025807446764</v>
      </c>
      <c r="L22" s="37">
        <f t="shared" si="5"/>
        <v>-1.5938025807446764E-2</v>
      </c>
      <c r="M22" s="37">
        <f t="shared" si="6"/>
        <v>0.87996326456489116</v>
      </c>
      <c r="N22" s="37"/>
      <c r="O22" s="37">
        <f>IF(M22&gt;'FOBAS Calculator'!$D$22,0,1)</f>
        <v>0</v>
      </c>
      <c r="P22" s="37">
        <f t="shared" si="8"/>
        <v>0</v>
      </c>
      <c r="Q22" s="36"/>
      <c r="R22" s="36"/>
    </row>
    <row r="23" spans="1:18">
      <c r="A23" s="36"/>
      <c r="B23" s="36"/>
      <c r="C23" s="36"/>
      <c r="D23" s="37">
        <f t="shared" si="1"/>
        <v>1.8000000000000005</v>
      </c>
      <c r="E23" s="37"/>
      <c r="F23" s="37">
        <f t="shared" si="0"/>
        <v>0.1</v>
      </c>
      <c r="G23" s="53">
        <f t="shared" si="2"/>
        <v>1</v>
      </c>
      <c r="H23" s="37">
        <f t="shared" si="3"/>
        <v>0.2</v>
      </c>
      <c r="I23" s="37">
        <f t="shared" si="4"/>
        <v>0.36000000000000021</v>
      </c>
      <c r="J23" s="37">
        <f t="shared" si="7"/>
        <v>1.9800000000000005E-2</v>
      </c>
      <c r="K23" s="37">
        <f t="shared" si="9"/>
        <v>0.17599265291297825</v>
      </c>
      <c r="L23" s="37">
        <f t="shared" si="5"/>
        <v>-1.5619265291297823E-2</v>
      </c>
      <c r="M23" s="37">
        <f t="shared" si="6"/>
        <v>0.86434399927359329</v>
      </c>
      <c r="N23" s="37"/>
      <c r="O23" s="37">
        <f>IF(M23&gt;'FOBAS Calculator'!$D$22,0,1)</f>
        <v>0</v>
      </c>
      <c r="P23" s="37">
        <f t="shared" si="8"/>
        <v>0</v>
      </c>
      <c r="Q23" s="36"/>
      <c r="R23" s="36"/>
    </row>
    <row r="24" spans="1:18">
      <c r="A24" s="36"/>
      <c r="B24" s="36"/>
      <c r="C24" s="36"/>
      <c r="D24" s="37">
        <f t="shared" si="1"/>
        <v>1.9000000000000006</v>
      </c>
      <c r="E24" s="37"/>
      <c r="F24" s="37">
        <f t="shared" si="0"/>
        <v>0.1</v>
      </c>
      <c r="G24" s="53">
        <f t="shared" si="2"/>
        <v>1</v>
      </c>
      <c r="H24" s="37">
        <f t="shared" si="3"/>
        <v>0.2</v>
      </c>
      <c r="I24" s="37">
        <f t="shared" si="4"/>
        <v>0.38000000000000023</v>
      </c>
      <c r="J24" s="37">
        <f t="shared" si="7"/>
        <v>1.9800000000000005E-2</v>
      </c>
      <c r="K24" s="37">
        <f t="shared" si="9"/>
        <v>0.1728687998547187</v>
      </c>
      <c r="L24" s="37">
        <f t="shared" si="5"/>
        <v>-1.530687998547187E-2</v>
      </c>
      <c r="M24" s="37">
        <f t="shared" si="6"/>
        <v>0.84903711928812142</v>
      </c>
      <c r="N24" s="37"/>
      <c r="O24" s="37">
        <f>IF(M24&gt;'FOBAS Calculator'!$D$22,0,1)</f>
        <v>0</v>
      </c>
      <c r="P24" s="37">
        <f t="shared" si="8"/>
        <v>0</v>
      </c>
      <c r="Q24" s="36"/>
      <c r="R24" s="36"/>
    </row>
    <row r="25" spans="1:18">
      <c r="A25" s="36"/>
      <c r="B25" s="36"/>
      <c r="C25" s="36"/>
      <c r="D25" s="37">
        <f t="shared" si="1"/>
        <v>2.0000000000000004</v>
      </c>
      <c r="E25" s="37"/>
      <c r="F25" s="37">
        <f t="shared" si="0"/>
        <v>0.1</v>
      </c>
      <c r="G25" s="53">
        <f t="shared" si="2"/>
        <v>1</v>
      </c>
      <c r="H25" s="37">
        <f t="shared" si="3"/>
        <v>0.2</v>
      </c>
      <c r="I25" s="37">
        <f t="shared" si="4"/>
        <v>0.40000000000000024</v>
      </c>
      <c r="J25" s="37">
        <f t="shared" si="7"/>
        <v>1.9800000000000005E-2</v>
      </c>
      <c r="K25" s="37">
        <f t="shared" si="9"/>
        <v>0.16980742385762432</v>
      </c>
      <c r="L25" s="37">
        <f t="shared" si="5"/>
        <v>-1.500074238576243E-2</v>
      </c>
      <c r="M25" s="37">
        <f t="shared" si="6"/>
        <v>0.83403637690235899</v>
      </c>
      <c r="N25" s="37"/>
      <c r="O25" s="37">
        <f>IF(M25&gt;'FOBAS Calculator'!$D$22,0,1)</f>
        <v>0</v>
      </c>
      <c r="P25" s="37">
        <f t="shared" si="8"/>
        <v>0</v>
      </c>
      <c r="Q25" s="36"/>
      <c r="R25" s="36"/>
    </row>
    <row r="26" spans="1:18">
      <c r="A26" s="36"/>
      <c r="B26" s="36"/>
      <c r="C26" s="36"/>
      <c r="D26" s="37">
        <f t="shared" si="1"/>
        <v>2.1000000000000005</v>
      </c>
      <c r="E26" s="37"/>
      <c r="F26" s="37">
        <f t="shared" si="0"/>
        <v>0.1</v>
      </c>
      <c r="G26" s="53">
        <f t="shared" si="2"/>
        <v>1</v>
      </c>
      <c r="H26" s="37">
        <f t="shared" si="3"/>
        <v>0.2</v>
      </c>
      <c r="I26" s="37">
        <f t="shared" si="4"/>
        <v>0.42000000000000026</v>
      </c>
      <c r="J26" s="37">
        <f t="shared" si="7"/>
        <v>1.9800000000000005E-2</v>
      </c>
      <c r="K26" s="37">
        <f t="shared" si="9"/>
        <v>0.16680727538047183</v>
      </c>
      <c r="L26" s="37">
        <f t="shared" si="5"/>
        <v>-1.4700727538047182E-2</v>
      </c>
      <c r="M26" s="37">
        <f t="shared" si="6"/>
        <v>0.8193356493643118</v>
      </c>
      <c r="N26" s="37"/>
      <c r="O26" s="37">
        <f>IF(M26&gt;'FOBAS Calculator'!$D$22,0,1)</f>
        <v>0</v>
      </c>
      <c r="P26" s="37">
        <f t="shared" si="8"/>
        <v>0</v>
      </c>
      <c r="Q26" s="36"/>
      <c r="R26" s="36"/>
    </row>
    <row r="27" spans="1:18">
      <c r="A27" s="36"/>
      <c r="B27" s="36"/>
      <c r="C27" s="36"/>
      <c r="D27" s="37">
        <f t="shared" si="1"/>
        <v>2.2000000000000006</v>
      </c>
      <c r="E27" s="37"/>
      <c r="F27" s="37">
        <f t="shared" si="0"/>
        <v>0.1</v>
      </c>
      <c r="G27" s="53">
        <f t="shared" si="2"/>
        <v>1</v>
      </c>
      <c r="H27" s="37">
        <f t="shared" si="3"/>
        <v>0.2</v>
      </c>
      <c r="I27" s="37">
        <f t="shared" si="4"/>
        <v>0.44000000000000028</v>
      </c>
      <c r="J27" s="37">
        <f t="shared" si="7"/>
        <v>1.9800000000000005E-2</v>
      </c>
      <c r="K27" s="37">
        <f t="shared" si="9"/>
        <v>0.16386712987286239</v>
      </c>
      <c r="L27" s="37">
        <f t="shared" si="5"/>
        <v>-1.4406712987286237E-2</v>
      </c>
      <c r="M27" s="37">
        <f t="shared" si="6"/>
        <v>0.80492893637702556</v>
      </c>
      <c r="N27" s="37"/>
      <c r="O27" s="37">
        <f>IF(M27&gt;'FOBAS Calculator'!$D$22,0,1)</f>
        <v>0</v>
      </c>
      <c r="P27" s="37">
        <f t="shared" si="8"/>
        <v>0</v>
      </c>
      <c r="Q27" s="36"/>
      <c r="R27" s="36"/>
    </row>
    <row r="28" spans="1:18">
      <c r="A28" s="36"/>
      <c r="B28" s="36"/>
      <c r="C28" s="36"/>
      <c r="D28" s="37">
        <f t="shared" si="1"/>
        <v>2.3000000000000007</v>
      </c>
      <c r="E28" s="37"/>
      <c r="F28" s="37">
        <f t="shared" si="0"/>
        <v>0.1</v>
      </c>
      <c r="G28" s="53">
        <f t="shared" si="2"/>
        <v>1</v>
      </c>
      <c r="H28" s="37">
        <f t="shared" si="3"/>
        <v>0.2</v>
      </c>
      <c r="I28" s="37">
        <f t="shared" si="4"/>
        <v>0.4600000000000003</v>
      </c>
      <c r="J28" s="37">
        <f t="shared" si="7"/>
        <v>1.9800000000000005E-2</v>
      </c>
      <c r="K28" s="37">
        <f t="shared" si="9"/>
        <v>0.16098578727540513</v>
      </c>
      <c r="L28" s="37">
        <f t="shared" si="5"/>
        <v>-1.4118578727540512E-2</v>
      </c>
      <c r="M28" s="37">
        <f t="shared" si="6"/>
        <v>0.79081035764948504</v>
      </c>
      <c r="N28" s="37"/>
      <c r="O28" s="37">
        <f>IF(M28&gt;'FOBAS Calculator'!$D$22,0,1)</f>
        <v>0</v>
      </c>
      <c r="P28" s="37">
        <f t="shared" si="8"/>
        <v>0</v>
      </c>
      <c r="Q28" s="36"/>
      <c r="R28" s="36"/>
    </row>
    <row r="29" spans="1:18">
      <c r="A29" s="36"/>
      <c r="B29" s="36"/>
      <c r="C29" s="36"/>
      <c r="D29" s="37">
        <f t="shared" si="1"/>
        <v>2.4000000000000008</v>
      </c>
      <c r="E29" s="37"/>
      <c r="F29" s="37">
        <f t="shared" si="0"/>
        <v>0.1</v>
      </c>
      <c r="G29" s="53">
        <f t="shared" si="2"/>
        <v>1</v>
      </c>
      <c r="H29" s="37">
        <f t="shared" si="3"/>
        <v>0.2</v>
      </c>
      <c r="I29" s="37">
        <f t="shared" si="4"/>
        <v>0.48000000000000032</v>
      </c>
      <c r="J29" s="37">
        <f t="shared" si="7"/>
        <v>1.9800000000000005E-2</v>
      </c>
      <c r="K29" s="37">
        <f t="shared" si="9"/>
        <v>0.15816207152989703</v>
      </c>
      <c r="L29" s="37">
        <f t="shared" si="5"/>
        <v>-1.3836207152989702E-2</v>
      </c>
      <c r="M29" s="37">
        <f t="shared" si="6"/>
        <v>0.77697415049649532</v>
      </c>
      <c r="N29" s="37"/>
      <c r="O29" s="37">
        <f>IF(M29&gt;'FOBAS Calculator'!$D$22,0,1)</f>
        <v>0</v>
      </c>
      <c r="P29" s="37">
        <f t="shared" si="8"/>
        <v>0</v>
      </c>
      <c r="Q29" s="36"/>
      <c r="R29" s="36"/>
    </row>
    <row r="30" spans="1:18">
      <c r="A30" s="36"/>
      <c r="B30" s="36"/>
      <c r="C30" s="36"/>
      <c r="D30" s="37">
        <f t="shared" si="1"/>
        <v>2.5000000000000009</v>
      </c>
      <c r="E30" s="37"/>
      <c r="F30" s="37">
        <f t="shared" si="0"/>
        <v>0.1</v>
      </c>
      <c r="G30" s="53">
        <f t="shared" si="2"/>
        <v>1</v>
      </c>
      <c r="H30" s="37">
        <f t="shared" si="3"/>
        <v>0.2</v>
      </c>
      <c r="I30" s="37">
        <f t="shared" si="4"/>
        <v>0.50000000000000033</v>
      </c>
      <c r="J30" s="37">
        <f t="shared" si="7"/>
        <v>1.9800000000000005E-2</v>
      </c>
      <c r="K30" s="37">
        <f t="shared" si="9"/>
        <v>0.15539483009929908</v>
      </c>
      <c r="L30" s="37">
        <f t="shared" si="5"/>
        <v>-1.3559483009929907E-2</v>
      </c>
      <c r="M30" s="37">
        <f t="shared" si="6"/>
        <v>0.76341466748656539</v>
      </c>
      <c r="N30" s="37"/>
      <c r="O30" s="37">
        <f>IF(M30&gt;'FOBAS Calculator'!$D$22,0,1)</f>
        <v>0</v>
      </c>
      <c r="P30" s="37">
        <f t="shared" si="8"/>
        <v>0</v>
      </c>
      <c r="Q30" s="36"/>
      <c r="R30" s="36"/>
    </row>
    <row r="31" spans="1:18">
      <c r="A31" s="36"/>
      <c r="B31" s="36"/>
      <c r="C31" s="36"/>
      <c r="D31" s="37">
        <f t="shared" si="1"/>
        <v>2.600000000000001</v>
      </c>
      <c r="E31" s="37"/>
      <c r="F31" s="37">
        <f t="shared" si="0"/>
        <v>0.1</v>
      </c>
      <c r="G31" s="53">
        <f t="shared" si="2"/>
        <v>1</v>
      </c>
      <c r="H31" s="37">
        <f t="shared" si="3"/>
        <v>0.2</v>
      </c>
      <c r="I31" s="37">
        <f t="shared" si="4"/>
        <v>0.52000000000000035</v>
      </c>
      <c r="J31" s="37">
        <f t="shared" si="7"/>
        <v>1.9800000000000005E-2</v>
      </c>
      <c r="K31" s="37">
        <f t="shared" si="9"/>
        <v>0.1526829334973131</v>
      </c>
      <c r="L31" s="37">
        <f t="shared" si="5"/>
        <v>-1.328829334973131E-2</v>
      </c>
      <c r="M31" s="37">
        <f t="shared" si="6"/>
        <v>0.75012637413683403</v>
      </c>
      <c r="N31" s="37"/>
      <c r="O31" s="37">
        <f>IF(M31&gt;'FOBAS Calculator'!$D$22,0,1)</f>
        <v>0</v>
      </c>
      <c r="P31" s="37">
        <f t="shared" si="8"/>
        <v>0</v>
      </c>
      <c r="Q31" s="36"/>
      <c r="R31" s="36"/>
    </row>
    <row r="32" spans="1:18">
      <c r="A32" s="36"/>
      <c r="B32" s="36"/>
      <c r="C32" s="36"/>
      <c r="D32" s="37">
        <f t="shared" si="1"/>
        <v>2.7000000000000011</v>
      </c>
      <c r="E32" s="37"/>
      <c r="F32" s="37">
        <f t="shared" si="0"/>
        <v>0.1</v>
      </c>
      <c r="G32" s="53">
        <f t="shared" si="2"/>
        <v>1</v>
      </c>
      <c r="H32" s="37">
        <f t="shared" si="3"/>
        <v>0.2</v>
      </c>
      <c r="I32" s="37">
        <f t="shared" si="4"/>
        <v>0.54000000000000037</v>
      </c>
      <c r="J32" s="37">
        <f t="shared" si="7"/>
        <v>1.9800000000000005E-2</v>
      </c>
      <c r="K32" s="37">
        <f t="shared" si="9"/>
        <v>0.15002527482736683</v>
      </c>
      <c r="L32" s="37">
        <f t="shared" si="5"/>
        <v>-1.3022527482736681E-2</v>
      </c>
      <c r="M32" s="37">
        <f t="shared" si="6"/>
        <v>0.73710384665409734</v>
      </c>
      <c r="N32" s="37"/>
      <c r="O32" s="37">
        <f>IF(M32&gt;'FOBAS Calculator'!$D$22,0,1)</f>
        <v>0</v>
      </c>
      <c r="P32" s="37">
        <f t="shared" si="8"/>
        <v>0</v>
      </c>
      <c r="Q32" s="36"/>
      <c r="R32" s="36"/>
    </row>
    <row r="33" spans="1:18">
      <c r="A33" s="36"/>
      <c r="B33" s="36"/>
      <c r="C33" s="36"/>
      <c r="D33" s="37">
        <f t="shared" si="1"/>
        <v>2.8000000000000012</v>
      </c>
      <c r="E33" s="37"/>
      <c r="F33" s="37">
        <f t="shared" si="0"/>
        <v>0.1</v>
      </c>
      <c r="G33" s="53">
        <f t="shared" si="2"/>
        <v>1</v>
      </c>
      <c r="H33" s="37">
        <f t="shared" si="3"/>
        <v>0.2</v>
      </c>
      <c r="I33" s="37">
        <f t="shared" si="4"/>
        <v>0.56000000000000039</v>
      </c>
      <c r="J33" s="37">
        <f t="shared" si="7"/>
        <v>1.9800000000000005E-2</v>
      </c>
      <c r="K33" s="37">
        <f t="shared" si="9"/>
        <v>0.14742076933081949</v>
      </c>
      <c r="L33" s="37">
        <f t="shared" si="5"/>
        <v>-1.2762076933081947E-2</v>
      </c>
      <c r="M33" s="37">
        <f t="shared" si="6"/>
        <v>0.72434176972101538</v>
      </c>
      <c r="N33" s="37"/>
      <c r="O33" s="37">
        <f>IF(M33&gt;'FOBAS Calculator'!$D$22,0,1)</f>
        <v>0</v>
      </c>
      <c r="P33" s="37">
        <f t="shared" si="8"/>
        <v>0</v>
      </c>
      <c r="Q33" s="36"/>
      <c r="R33" s="36"/>
    </row>
    <row r="34" spans="1:18">
      <c r="A34" s="36"/>
      <c r="B34" s="36"/>
      <c r="C34" s="36"/>
      <c r="D34" s="37">
        <f t="shared" si="1"/>
        <v>2.9000000000000012</v>
      </c>
      <c r="E34" s="37"/>
      <c r="F34" s="37">
        <f t="shared" si="0"/>
        <v>0.1</v>
      </c>
      <c r="G34" s="53">
        <f t="shared" si="2"/>
        <v>1</v>
      </c>
      <c r="H34" s="37">
        <f t="shared" si="3"/>
        <v>0.2</v>
      </c>
      <c r="I34" s="37">
        <f t="shared" si="4"/>
        <v>0.5800000000000004</v>
      </c>
      <c r="J34" s="37">
        <f t="shared" si="7"/>
        <v>1.9800000000000005E-2</v>
      </c>
      <c r="K34" s="37">
        <f t="shared" si="9"/>
        <v>0.14486835394420311</v>
      </c>
      <c r="L34" s="37">
        <f t="shared" si="5"/>
        <v>-1.250683539442031E-2</v>
      </c>
      <c r="M34" s="37">
        <f t="shared" si="6"/>
        <v>0.71183493432659506</v>
      </c>
      <c r="N34" s="37"/>
      <c r="O34" s="37">
        <f>IF(M34&gt;'FOBAS Calculator'!$D$22,0,1)</f>
        <v>0</v>
      </c>
      <c r="P34" s="37">
        <f t="shared" si="8"/>
        <v>0</v>
      </c>
      <c r="Q34" s="36"/>
      <c r="R34" s="36"/>
    </row>
    <row r="35" spans="1:18">
      <c r="A35" s="36"/>
      <c r="B35" s="36"/>
      <c r="C35" s="36"/>
      <c r="D35" s="37">
        <f t="shared" si="1"/>
        <v>3.0000000000000013</v>
      </c>
      <c r="E35" s="37"/>
      <c r="F35" s="37">
        <f t="shared" si="0"/>
        <v>0.1</v>
      </c>
      <c r="G35" s="53">
        <f t="shared" si="2"/>
        <v>1</v>
      </c>
      <c r="H35" s="37">
        <f t="shared" si="3"/>
        <v>0.2</v>
      </c>
      <c r="I35" s="37">
        <f t="shared" si="4"/>
        <v>0.60000000000000042</v>
      </c>
      <c r="J35" s="37">
        <f t="shared" si="7"/>
        <v>1.9800000000000005E-2</v>
      </c>
      <c r="K35" s="37">
        <f t="shared" si="9"/>
        <v>0.14236698686531904</v>
      </c>
      <c r="L35" s="37">
        <f t="shared" si="5"/>
        <v>-1.2256698686531902E-2</v>
      </c>
      <c r="M35" s="37">
        <f t="shared" si="6"/>
        <v>0.69957823564006316</v>
      </c>
      <c r="N35" s="37"/>
      <c r="O35" s="37">
        <f>IF(M35&gt;'FOBAS Calculator'!$D$22,0,1)</f>
        <v>0</v>
      </c>
      <c r="P35" s="37">
        <f t="shared" si="8"/>
        <v>0</v>
      </c>
      <c r="Q35" s="36"/>
      <c r="R35" s="36"/>
    </row>
    <row r="36" spans="1:18">
      <c r="A36" s="36"/>
      <c r="B36" s="36"/>
      <c r="C36" s="36"/>
      <c r="D36" s="37">
        <f t="shared" si="1"/>
        <v>3.1000000000000014</v>
      </c>
      <c r="E36" s="37"/>
      <c r="F36" s="37">
        <f t="shared" si="0"/>
        <v>0.1</v>
      </c>
      <c r="G36" s="53">
        <f t="shared" si="2"/>
        <v>1</v>
      </c>
      <c r="H36" s="37">
        <f t="shared" si="3"/>
        <v>0.2</v>
      </c>
      <c r="I36" s="37">
        <f t="shared" si="4"/>
        <v>0.62000000000000044</v>
      </c>
      <c r="J36" s="37">
        <f t="shared" si="7"/>
        <v>1.9800000000000005E-2</v>
      </c>
      <c r="K36" s="37">
        <f t="shared" si="9"/>
        <v>0.13991564712801266</v>
      </c>
      <c r="L36" s="37">
        <f t="shared" si="5"/>
        <v>-1.2011564712801265E-2</v>
      </c>
      <c r="M36" s="37">
        <f t="shared" si="6"/>
        <v>0.68756667092726187</v>
      </c>
      <c r="N36" s="37"/>
      <c r="O36" s="37">
        <f>IF(M36&gt;'FOBAS Calculator'!$D$22,0,1)</f>
        <v>0</v>
      </c>
      <c r="P36" s="37">
        <f t="shared" si="8"/>
        <v>0</v>
      </c>
      <c r="Q36" s="36"/>
      <c r="R36" s="36"/>
    </row>
    <row r="37" spans="1:18">
      <c r="A37" s="36"/>
      <c r="B37" s="36"/>
      <c r="C37" s="36"/>
      <c r="D37" s="37">
        <f t="shared" si="1"/>
        <v>3.2000000000000015</v>
      </c>
      <c r="E37" s="37"/>
      <c r="F37" s="37">
        <f t="shared" si="0"/>
        <v>0.1</v>
      </c>
      <c r="G37" s="53">
        <f t="shared" si="2"/>
        <v>1</v>
      </c>
      <c r="H37" s="37">
        <f t="shared" si="3"/>
        <v>0.2</v>
      </c>
      <c r="I37" s="37">
        <f t="shared" si="4"/>
        <v>0.64000000000000046</v>
      </c>
      <c r="J37" s="37">
        <f t="shared" si="7"/>
        <v>1.9800000000000005E-2</v>
      </c>
      <c r="K37" s="37">
        <f t="shared" si="9"/>
        <v>0.13751333418545239</v>
      </c>
      <c r="L37" s="37">
        <f t="shared" si="5"/>
        <v>-1.1771333418545239E-2</v>
      </c>
      <c r="M37" s="37">
        <f t="shared" si="6"/>
        <v>0.67579533750871668</v>
      </c>
      <c r="N37" s="37"/>
      <c r="O37" s="37">
        <f>IF(M37&gt;'FOBAS Calculator'!$D$22,0,1)</f>
        <v>0</v>
      </c>
      <c r="P37" s="37">
        <f t="shared" si="8"/>
        <v>0</v>
      </c>
      <c r="Q37" s="36"/>
      <c r="R37" s="36"/>
    </row>
    <row r="38" spans="1:18">
      <c r="A38" s="36"/>
      <c r="B38" s="36"/>
      <c r="C38" s="36"/>
      <c r="D38" s="37">
        <f t="shared" si="1"/>
        <v>3.3000000000000016</v>
      </c>
      <c r="E38" s="37"/>
      <c r="F38" s="37">
        <f t="shared" si="0"/>
        <v>0.1</v>
      </c>
      <c r="G38" s="53">
        <f t="shared" si="2"/>
        <v>1</v>
      </c>
      <c r="H38" s="37">
        <f t="shared" si="3"/>
        <v>0.2</v>
      </c>
      <c r="I38" s="37">
        <f t="shared" si="4"/>
        <v>0.66000000000000048</v>
      </c>
      <c r="J38" s="37">
        <f t="shared" si="7"/>
        <v>1.9800000000000005E-2</v>
      </c>
      <c r="K38" s="37">
        <f t="shared" si="9"/>
        <v>0.13515906750174336</v>
      </c>
      <c r="L38" s="37">
        <f t="shared" si="5"/>
        <v>-1.1535906750174334E-2</v>
      </c>
      <c r="M38" s="37">
        <f t="shared" si="6"/>
        <v>0.66425943075854232</v>
      </c>
      <c r="N38" s="37"/>
      <c r="O38" s="37">
        <f>IF(M38&gt;'FOBAS Calculator'!$D$22,0,1)</f>
        <v>0</v>
      </c>
      <c r="P38" s="37">
        <f t="shared" si="8"/>
        <v>0</v>
      </c>
      <c r="Q38" s="36"/>
      <c r="R38" s="36"/>
    </row>
    <row r="39" spans="1:18">
      <c r="A39" s="36"/>
      <c r="B39" s="36"/>
      <c r="C39" s="36"/>
      <c r="D39" s="37">
        <f t="shared" si="1"/>
        <v>3.4000000000000017</v>
      </c>
      <c r="E39" s="37"/>
      <c r="F39" s="37">
        <f t="shared" si="0"/>
        <v>0.1</v>
      </c>
      <c r="G39" s="53">
        <f t="shared" si="2"/>
        <v>1</v>
      </c>
      <c r="H39" s="37">
        <f t="shared" si="3"/>
        <v>0.2</v>
      </c>
      <c r="I39" s="37">
        <f t="shared" si="4"/>
        <v>0.68000000000000049</v>
      </c>
      <c r="J39" s="37">
        <f t="shared" si="7"/>
        <v>1.9800000000000005E-2</v>
      </c>
      <c r="K39" s="37">
        <f t="shared" si="9"/>
        <v>0.13285188615170851</v>
      </c>
      <c r="L39" s="37">
        <f t="shared" si="5"/>
        <v>-1.1305188615170849E-2</v>
      </c>
      <c r="M39" s="37">
        <f t="shared" si="6"/>
        <v>0.6529542421433715</v>
      </c>
      <c r="N39" s="37"/>
      <c r="O39" s="37">
        <f>IF(M39&gt;'FOBAS Calculator'!$D$22,0,1)</f>
        <v>0</v>
      </c>
      <c r="P39" s="37">
        <f t="shared" si="8"/>
        <v>0</v>
      </c>
      <c r="Q39" s="36"/>
      <c r="R39" s="36"/>
    </row>
    <row r="40" spans="1:18">
      <c r="A40" s="36"/>
      <c r="B40" s="36"/>
      <c r="C40" s="36"/>
      <c r="D40" s="37">
        <f t="shared" si="1"/>
        <v>3.5000000000000018</v>
      </c>
      <c r="E40" s="37"/>
      <c r="F40" s="37">
        <f t="shared" si="0"/>
        <v>0.1</v>
      </c>
      <c r="G40" s="53">
        <f t="shared" si="2"/>
        <v>1</v>
      </c>
      <c r="H40" s="37">
        <f t="shared" si="3"/>
        <v>0.2</v>
      </c>
      <c r="I40" s="37">
        <f t="shared" si="4"/>
        <v>0.70000000000000051</v>
      </c>
      <c r="J40" s="37">
        <f t="shared" si="7"/>
        <v>1.9800000000000005E-2</v>
      </c>
      <c r="K40" s="37">
        <f t="shared" si="9"/>
        <v>0.13059084842867433</v>
      </c>
      <c r="L40" s="37">
        <f t="shared" si="5"/>
        <v>-1.1079084842867432E-2</v>
      </c>
      <c r="M40" s="37">
        <f t="shared" si="6"/>
        <v>0.64187515730050404</v>
      </c>
      <c r="N40" s="37"/>
      <c r="O40" s="37">
        <f>IF(M40&gt;'FOBAS Calculator'!$D$22,0,1)</f>
        <v>0</v>
      </c>
      <c r="P40" s="37">
        <f t="shared" si="8"/>
        <v>0</v>
      </c>
      <c r="Q40" s="36"/>
      <c r="R40" s="36"/>
    </row>
    <row r="41" spans="1:18">
      <c r="A41" s="36"/>
      <c r="B41" s="36"/>
      <c r="C41" s="36"/>
      <c r="D41" s="37">
        <f t="shared" si="1"/>
        <v>3.6000000000000019</v>
      </c>
      <c r="E41" s="37"/>
      <c r="F41" s="37">
        <f t="shared" si="0"/>
        <v>0.1</v>
      </c>
      <c r="G41" s="53">
        <f t="shared" si="2"/>
        <v>1</v>
      </c>
      <c r="H41" s="37">
        <f t="shared" si="3"/>
        <v>0.2</v>
      </c>
      <c r="I41" s="37">
        <f t="shared" si="4"/>
        <v>0.72000000000000053</v>
      </c>
      <c r="J41" s="37">
        <f t="shared" si="7"/>
        <v>1.9800000000000005E-2</v>
      </c>
      <c r="K41" s="37">
        <f t="shared" si="9"/>
        <v>0.12837503146010082</v>
      </c>
      <c r="L41" s="37">
        <f t="shared" si="5"/>
        <v>-1.085750314601008E-2</v>
      </c>
      <c r="M41" s="37">
        <f t="shared" si="6"/>
        <v>0.63101765415449396</v>
      </c>
      <c r="N41" s="37"/>
      <c r="O41" s="37">
        <f>IF(M41&gt;'FOBAS Calculator'!$D$22,0,1)</f>
        <v>0</v>
      </c>
      <c r="P41" s="37">
        <f t="shared" si="8"/>
        <v>0</v>
      </c>
      <c r="Q41" s="36"/>
      <c r="R41" s="36"/>
    </row>
    <row r="42" spans="1:18">
      <c r="A42" s="36"/>
      <c r="B42" s="36"/>
      <c r="C42" s="36"/>
      <c r="D42" s="37">
        <f t="shared" si="1"/>
        <v>3.700000000000002</v>
      </c>
      <c r="E42" s="37"/>
      <c r="F42" s="37">
        <f t="shared" si="0"/>
        <v>0.1</v>
      </c>
      <c r="G42" s="53">
        <f t="shared" si="2"/>
        <v>1</v>
      </c>
      <c r="H42" s="37">
        <f t="shared" si="3"/>
        <v>0.2</v>
      </c>
      <c r="I42" s="37">
        <f t="shared" si="4"/>
        <v>0.74000000000000055</v>
      </c>
      <c r="J42" s="37">
        <f t="shared" si="7"/>
        <v>1.9800000000000005E-2</v>
      </c>
      <c r="K42" s="37">
        <f t="shared" si="9"/>
        <v>0.1262035308308988</v>
      </c>
      <c r="L42" s="37">
        <f t="shared" si="5"/>
        <v>-1.0640353083089879E-2</v>
      </c>
      <c r="M42" s="37">
        <f t="shared" si="6"/>
        <v>0.6203773010714041</v>
      </c>
      <c r="N42" s="37"/>
      <c r="O42" s="37">
        <f>IF(M42&gt;'FOBAS Calculator'!$D$22,0,1)</f>
        <v>0</v>
      </c>
      <c r="P42" s="37">
        <f t="shared" si="8"/>
        <v>0</v>
      </c>
      <c r="Q42" s="36"/>
      <c r="R42" s="36"/>
    </row>
    <row r="43" spans="1:18">
      <c r="A43" s="36"/>
      <c r="B43" s="36"/>
      <c r="C43" s="36"/>
      <c r="D43" s="37">
        <f t="shared" si="1"/>
        <v>3.800000000000002</v>
      </c>
      <c r="E43" s="37"/>
      <c r="F43" s="37">
        <f t="shared" si="0"/>
        <v>0.1</v>
      </c>
      <c r="G43" s="53">
        <f t="shared" si="2"/>
        <v>1</v>
      </c>
      <c r="H43" s="37">
        <f t="shared" si="3"/>
        <v>0.2</v>
      </c>
      <c r="I43" s="37">
        <f t="shared" si="4"/>
        <v>0.76000000000000056</v>
      </c>
      <c r="J43" s="37">
        <f t="shared" si="7"/>
        <v>1.9800000000000005E-2</v>
      </c>
      <c r="K43" s="37">
        <f t="shared" si="9"/>
        <v>0.12407546021428086</v>
      </c>
      <c r="L43" s="37">
        <f t="shared" si="5"/>
        <v>-1.0427546021428086E-2</v>
      </c>
      <c r="M43" s="37">
        <f t="shared" si="6"/>
        <v>0.60994975504997606</v>
      </c>
      <c r="N43" s="37"/>
      <c r="O43" s="37">
        <f>IF(M43&gt;'FOBAS Calculator'!$D$22,0,1)</f>
        <v>0</v>
      </c>
      <c r="P43" s="37">
        <f t="shared" si="8"/>
        <v>0</v>
      </c>
      <c r="Q43" s="36"/>
      <c r="R43" s="36"/>
    </row>
    <row r="44" spans="1:18">
      <c r="A44" s="36"/>
      <c r="B44" s="36"/>
      <c r="C44" s="36"/>
      <c r="D44" s="37">
        <f t="shared" si="1"/>
        <v>3.9000000000000021</v>
      </c>
      <c r="E44" s="37"/>
      <c r="F44" s="37">
        <f t="shared" si="0"/>
        <v>0.1</v>
      </c>
      <c r="G44" s="53">
        <f t="shared" si="2"/>
        <v>1</v>
      </c>
      <c r="H44" s="37">
        <f t="shared" si="3"/>
        <v>0.2</v>
      </c>
      <c r="I44" s="37">
        <f t="shared" si="4"/>
        <v>0.78000000000000058</v>
      </c>
      <c r="J44" s="37">
        <f t="shared" si="7"/>
        <v>1.9800000000000005E-2</v>
      </c>
      <c r="K44" s="37">
        <f t="shared" si="9"/>
        <v>0.12198995100999524</v>
      </c>
      <c r="L44" s="37">
        <f t="shared" si="5"/>
        <v>-1.0218995100999523E-2</v>
      </c>
      <c r="M44" s="37">
        <f t="shared" si="6"/>
        <v>0.59973075994897651</v>
      </c>
      <c r="N44" s="37"/>
      <c r="O44" s="37">
        <f>IF(M44&gt;'FOBAS Calculator'!$D$22,0,1)</f>
        <v>0</v>
      </c>
      <c r="P44" s="37">
        <f t="shared" si="8"/>
        <v>0</v>
      </c>
      <c r="Q44" s="36"/>
      <c r="R44" s="36"/>
    </row>
    <row r="45" spans="1:18">
      <c r="A45" s="36"/>
      <c r="B45" s="36"/>
      <c r="C45" s="36"/>
      <c r="D45" s="37">
        <f t="shared" si="1"/>
        <v>4.0000000000000018</v>
      </c>
      <c r="E45" s="37"/>
      <c r="F45" s="37">
        <f t="shared" si="0"/>
        <v>0.1</v>
      </c>
      <c r="G45" s="53">
        <f t="shared" si="2"/>
        <v>1</v>
      </c>
      <c r="H45" s="37">
        <f t="shared" si="3"/>
        <v>0.2</v>
      </c>
      <c r="I45" s="37">
        <f t="shared" si="4"/>
        <v>0.8000000000000006</v>
      </c>
      <c r="J45" s="37">
        <f t="shared" si="7"/>
        <v>1.9800000000000005E-2</v>
      </c>
      <c r="K45" s="37">
        <f t="shared" si="9"/>
        <v>0.11994615198979533</v>
      </c>
      <c r="L45" s="37">
        <f t="shared" si="5"/>
        <v>-1.0014615198979532E-2</v>
      </c>
      <c r="M45" s="37">
        <f t="shared" si="6"/>
        <v>0.58971614474999701</v>
      </c>
      <c r="N45" s="37"/>
      <c r="O45" s="37">
        <f>IF(M45&gt;'FOBAS Calculator'!$D$22,0,1)</f>
        <v>0</v>
      </c>
      <c r="P45" s="37">
        <f t="shared" si="8"/>
        <v>0</v>
      </c>
      <c r="Q45" s="36"/>
      <c r="R45" s="36"/>
    </row>
    <row r="46" spans="1:18">
      <c r="A46" s="36"/>
      <c r="B46" s="36"/>
      <c r="C46" s="36"/>
      <c r="D46" s="37">
        <f t="shared" si="1"/>
        <v>4.1000000000000014</v>
      </c>
      <c r="E46" s="37"/>
      <c r="F46" s="37">
        <f t="shared" si="0"/>
        <v>0.1</v>
      </c>
      <c r="G46" s="53">
        <f t="shared" si="2"/>
        <v>1</v>
      </c>
      <c r="H46" s="37">
        <f t="shared" si="3"/>
        <v>0.2</v>
      </c>
      <c r="I46" s="37">
        <f t="shared" si="4"/>
        <v>0.82000000000000062</v>
      </c>
      <c r="J46" s="37">
        <f t="shared" si="7"/>
        <v>1.9800000000000005E-2</v>
      </c>
      <c r="K46" s="37">
        <f t="shared" si="9"/>
        <v>0.11794322894999942</v>
      </c>
      <c r="L46" s="37">
        <f t="shared" si="5"/>
        <v>-9.8143228949999408E-3</v>
      </c>
      <c r="M46" s="37">
        <f t="shared" si="6"/>
        <v>0.57990182185499706</v>
      </c>
      <c r="N46" s="37"/>
      <c r="O46" s="37">
        <f>IF(M46&gt;'FOBAS Calculator'!$D$22,0,1)</f>
        <v>0</v>
      </c>
      <c r="P46" s="37">
        <f t="shared" si="8"/>
        <v>0</v>
      </c>
      <c r="Q46" s="36"/>
      <c r="R46" s="36"/>
    </row>
    <row r="47" spans="1:18">
      <c r="A47" s="36"/>
      <c r="B47" s="36"/>
      <c r="C47" s="36"/>
      <c r="D47" s="37">
        <f t="shared" si="1"/>
        <v>4.2000000000000011</v>
      </c>
      <c r="E47" s="37"/>
      <c r="F47" s="37">
        <f t="shared" si="0"/>
        <v>0.1</v>
      </c>
      <c r="G47" s="53">
        <f t="shared" si="2"/>
        <v>1</v>
      </c>
      <c r="H47" s="37">
        <f t="shared" si="3"/>
        <v>0.2</v>
      </c>
      <c r="I47" s="37">
        <f t="shared" si="4"/>
        <v>0.84000000000000064</v>
      </c>
      <c r="J47" s="37">
        <f t="shared" si="7"/>
        <v>1.9800000000000005E-2</v>
      </c>
      <c r="K47" s="37">
        <f t="shared" si="9"/>
        <v>0.11598036437099944</v>
      </c>
      <c r="L47" s="37">
        <f t="shared" si="5"/>
        <v>-9.6180364370999447E-3</v>
      </c>
      <c r="M47" s="37">
        <f t="shared" si="6"/>
        <v>0.57028378541789715</v>
      </c>
      <c r="N47" s="37"/>
      <c r="O47" s="37">
        <f>IF(M47&gt;'FOBAS Calculator'!$D$22,0,1)</f>
        <v>0</v>
      </c>
      <c r="P47" s="37">
        <f t="shared" si="8"/>
        <v>0</v>
      </c>
      <c r="Q47" s="36"/>
      <c r="R47" s="36"/>
    </row>
    <row r="48" spans="1:18">
      <c r="A48" s="36"/>
      <c r="B48" s="36"/>
      <c r="C48" s="36"/>
      <c r="D48" s="37">
        <f t="shared" si="1"/>
        <v>4.3000000000000007</v>
      </c>
      <c r="E48" s="37"/>
      <c r="F48" s="37">
        <f t="shared" si="0"/>
        <v>0.1</v>
      </c>
      <c r="G48" s="53">
        <f t="shared" si="2"/>
        <v>1</v>
      </c>
      <c r="H48" s="37">
        <f t="shared" si="3"/>
        <v>0.2</v>
      </c>
      <c r="I48" s="37">
        <f t="shared" si="4"/>
        <v>0.86000000000000065</v>
      </c>
      <c r="J48" s="37">
        <f t="shared" si="7"/>
        <v>1.9800000000000005E-2</v>
      </c>
      <c r="K48" s="37">
        <f t="shared" si="9"/>
        <v>0.11405675708357946</v>
      </c>
      <c r="L48" s="37">
        <f t="shared" si="5"/>
        <v>-9.4256757083579449E-3</v>
      </c>
      <c r="M48" s="37">
        <f t="shared" si="6"/>
        <v>0.5608581097095392</v>
      </c>
      <c r="N48" s="37"/>
      <c r="O48" s="37">
        <f>IF(M48&gt;'FOBAS Calculator'!$D$22,0,1)</f>
        <v>0</v>
      </c>
      <c r="P48" s="37">
        <f t="shared" si="8"/>
        <v>0</v>
      </c>
      <c r="Q48" s="36"/>
      <c r="R48" s="36"/>
    </row>
    <row r="49" spans="1:18">
      <c r="A49" s="36"/>
      <c r="B49" s="36"/>
      <c r="C49" s="36"/>
      <c r="D49" s="37">
        <f t="shared" si="1"/>
        <v>4.4000000000000004</v>
      </c>
      <c r="E49" s="37"/>
      <c r="F49" s="37">
        <f t="shared" si="0"/>
        <v>0.1</v>
      </c>
      <c r="G49" s="53">
        <f t="shared" si="2"/>
        <v>1</v>
      </c>
      <c r="H49" s="37">
        <f t="shared" si="3"/>
        <v>0.2</v>
      </c>
      <c r="I49" s="37">
        <f t="shared" si="4"/>
        <v>0.88000000000000067</v>
      </c>
      <c r="J49" s="37">
        <f t="shared" si="7"/>
        <v>1.9800000000000005E-2</v>
      </c>
      <c r="K49" s="37">
        <f t="shared" si="9"/>
        <v>0.11217162194190786</v>
      </c>
      <c r="L49" s="37">
        <f t="shared" si="5"/>
        <v>-9.2371621941907851E-3</v>
      </c>
      <c r="M49" s="37">
        <f t="shared" si="6"/>
        <v>0.5516209475153484</v>
      </c>
      <c r="N49" s="37"/>
      <c r="O49" s="37">
        <f>IF(M49&gt;'FOBAS Calculator'!$D$22,0,1)</f>
        <v>0</v>
      </c>
      <c r="P49" s="37">
        <f t="shared" si="8"/>
        <v>0</v>
      </c>
      <c r="Q49" s="36"/>
      <c r="R49" s="36"/>
    </row>
    <row r="50" spans="1:18">
      <c r="A50" s="36"/>
      <c r="B50" s="36"/>
      <c r="C50" s="36"/>
      <c r="D50" s="37">
        <f t="shared" si="1"/>
        <v>4.5</v>
      </c>
      <c r="E50" s="37"/>
      <c r="F50" s="37">
        <f t="shared" si="0"/>
        <v>0.1</v>
      </c>
      <c r="G50" s="53">
        <f t="shared" si="2"/>
        <v>1</v>
      </c>
      <c r="H50" s="37">
        <f t="shared" si="3"/>
        <v>0.2</v>
      </c>
      <c r="I50" s="37">
        <f t="shared" si="4"/>
        <v>0.90000000000000069</v>
      </c>
      <c r="J50" s="37">
        <f t="shared" si="7"/>
        <v>1.9800000000000005E-2</v>
      </c>
      <c r="K50" s="37">
        <f t="shared" si="9"/>
        <v>0.11032418950306971</v>
      </c>
      <c r="L50" s="37">
        <f t="shared" si="5"/>
        <v>-9.0524189503069698E-3</v>
      </c>
      <c r="M50" s="37">
        <f t="shared" si="6"/>
        <v>0.54256852856504145</v>
      </c>
      <c r="N50" s="37"/>
      <c r="O50" s="37">
        <f>IF(M50&gt;'FOBAS Calculator'!$D$22,0,1)</f>
        <v>0</v>
      </c>
      <c r="P50" s="37">
        <f t="shared" si="8"/>
        <v>0</v>
      </c>
      <c r="Q50" s="36"/>
      <c r="R50" s="36"/>
    </row>
    <row r="51" spans="1:18">
      <c r="A51" s="36"/>
      <c r="B51" s="36"/>
      <c r="C51" s="36"/>
      <c r="D51" s="37">
        <f t="shared" si="1"/>
        <v>4.5999999999999996</v>
      </c>
      <c r="E51" s="37"/>
      <c r="F51" s="37">
        <f t="shared" si="0"/>
        <v>0.1</v>
      </c>
      <c r="G51" s="53">
        <f t="shared" si="2"/>
        <v>1</v>
      </c>
      <c r="H51" s="37">
        <f t="shared" si="3"/>
        <v>0.2</v>
      </c>
      <c r="I51" s="37">
        <f t="shared" si="4"/>
        <v>0.92000000000000071</v>
      </c>
      <c r="J51" s="37">
        <f t="shared" si="7"/>
        <v>1.9800000000000005E-2</v>
      </c>
      <c r="K51" s="37">
        <f t="shared" si="9"/>
        <v>0.10851370571300831</v>
      </c>
      <c r="L51" s="37">
        <f t="shared" si="5"/>
        <v>-8.8713705713008295E-3</v>
      </c>
      <c r="M51" s="37">
        <f t="shared" si="6"/>
        <v>0.53369715799374062</v>
      </c>
      <c r="N51" s="37"/>
      <c r="O51" s="37">
        <f>IF(M51&gt;'FOBAS Calculator'!$D$22,0,1)</f>
        <v>0</v>
      </c>
      <c r="P51" s="37">
        <f t="shared" si="8"/>
        <v>0</v>
      </c>
      <c r="Q51" s="36"/>
      <c r="R51" s="36"/>
    </row>
    <row r="52" spans="1:18">
      <c r="A52" s="36"/>
      <c r="B52" s="36"/>
      <c r="C52" s="36"/>
      <c r="D52" s="37">
        <f t="shared" si="1"/>
        <v>4.6999999999999993</v>
      </c>
      <c r="E52" s="37"/>
      <c r="F52" s="37">
        <f t="shared" si="0"/>
        <v>0.1</v>
      </c>
      <c r="G52" s="53">
        <f t="shared" si="2"/>
        <v>1</v>
      </c>
      <c r="H52" s="37">
        <f t="shared" si="3"/>
        <v>0.2</v>
      </c>
      <c r="I52" s="37">
        <f t="shared" si="4"/>
        <v>0.94000000000000072</v>
      </c>
      <c r="J52" s="37">
        <f t="shared" si="7"/>
        <v>1.9800000000000005E-2</v>
      </c>
      <c r="K52" s="37">
        <f t="shared" si="9"/>
        <v>0.10673943159874814</v>
      </c>
      <c r="L52" s="37">
        <f t="shared" si="5"/>
        <v>-8.6939431598748139E-3</v>
      </c>
      <c r="M52" s="37">
        <f t="shared" si="6"/>
        <v>0.52500321483386581</v>
      </c>
      <c r="N52" s="37"/>
      <c r="O52" s="37">
        <f>IF(M52&gt;'FOBAS Calculator'!$D$22,0,1)</f>
        <v>0</v>
      </c>
      <c r="P52" s="37">
        <f t="shared" si="8"/>
        <v>0</v>
      </c>
      <c r="Q52" s="36"/>
      <c r="R52" s="36"/>
    </row>
    <row r="53" spans="1:18">
      <c r="A53" s="36"/>
      <c r="B53" s="36"/>
      <c r="C53" s="36"/>
      <c r="D53" s="37">
        <f t="shared" si="1"/>
        <v>4.7999999999999989</v>
      </c>
      <c r="E53" s="37"/>
      <c r="F53" s="37">
        <f t="shared" si="0"/>
        <v>0.1</v>
      </c>
      <c r="G53" s="53">
        <f t="shared" si="2"/>
        <v>1</v>
      </c>
      <c r="H53" s="37">
        <f t="shared" si="3"/>
        <v>0.2</v>
      </c>
      <c r="I53" s="37">
        <f t="shared" si="4"/>
        <v>0.96000000000000074</v>
      </c>
      <c r="J53" s="37">
        <f t="shared" si="7"/>
        <v>1.9800000000000005E-2</v>
      </c>
      <c r="K53" s="37">
        <f t="shared" si="9"/>
        <v>0.10500064296677318</v>
      </c>
      <c r="L53" s="37">
        <f t="shared" si="5"/>
        <v>-8.5200642966773189E-3</v>
      </c>
      <c r="M53" s="37">
        <f t="shared" si="6"/>
        <v>0.51648315053718852</v>
      </c>
      <c r="N53" s="37"/>
      <c r="O53" s="37">
        <f>IF(M53&gt;'FOBAS Calculator'!$D$22,0,1)</f>
        <v>0</v>
      </c>
      <c r="P53" s="37">
        <f t="shared" si="8"/>
        <v>0</v>
      </c>
      <c r="Q53" s="36"/>
      <c r="R53" s="36"/>
    </row>
    <row r="54" spans="1:18">
      <c r="A54" s="36"/>
      <c r="B54" s="36"/>
      <c r="C54" s="36"/>
      <c r="D54" s="37">
        <f t="shared" si="1"/>
        <v>4.8999999999999986</v>
      </c>
      <c r="E54" s="37"/>
      <c r="F54" s="37">
        <f t="shared" si="0"/>
        <v>0.1</v>
      </c>
      <c r="G54" s="53">
        <f t="shared" si="2"/>
        <v>1</v>
      </c>
      <c r="H54" s="37">
        <f t="shared" si="3"/>
        <v>0.2</v>
      </c>
      <c r="I54" s="37">
        <f t="shared" si="4"/>
        <v>0.98000000000000076</v>
      </c>
      <c r="J54" s="37">
        <f t="shared" si="7"/>
        <v>1.9800000000000005E-2</v>
      </c>
      <c r="K54" s="37">
        <f t="shared" si="9"/>
        <v>0.10329663010743771</v>
      </c>
      <c r="L54" s="37">
        <f t="shared" si="5"/>
        <v>-8.3496630107437707E-3</v>
      </c>
      <c r="M54" s="37">
        <f t="shared" si="6"/>
        <v>0.50813348752644472</v>
      </c>
      <c r="N54" s="37"/>
      <c r="O54" s="37">
        <f>IF(M54&gt;'FOBAS Calculator'!$D$22,0,1)</f>
        <v>0</v>
      </c>
      <c r="P54" s="37">
        <f t="shared" si="8"/>
        <v>0</v>
      </c>
      <c r="Q54" s="36"/>
      <c r="R54" s="36"/>
    </row>
    <row r="55" spans="1:18">
      <c r="A55" s="36"/>
      <c r="B55" s="36"/>
      <c r="C55" s="36"/>
      <c r="D55" s="37">
        <f t="shared" si="1"/>
        <v>4.9999999999999982</v>
      </c>
      <c r="E55" s="37"/>
      <c r="F55" s="37">
        <f t="shared" si="0"/>
        <v>0.1</v>
      </c>
      <c r="G55" s="53">
        <f t="shared" si="2"/>
        <v>1</v>
      </c>
      <c r="H55" s="37">
        <f t="shared" si="3"/>
        <v>0.2</v>
      </c>
      <c r="I55" s="37">
        <f t="shared" si="4"/>
        <v>1.0000000000000007</v>
      </c>
      <c r="J55" s="37">
        <f t="shared" si="7"/>
        <v>1.9800000000000005E-2</v>
      </c>
      <c r="K55" s="37">
        <f t="shared" si="9"/>
        <v>0.10162669750528897</v>
      </c>
      <c r="L55" s="37">
        <f t="shared" si="5"/>
        <v>-8.182669750528896E-3</v>
      </c>
      <c r="M55" s="37">
        <f t="shared" si="6"/>
        <v>0.49995081777591582</v>
      </c>
      <c r="N55" s="37"/>
      <c r="O55" s="37">
        <f>IF(M55&gt;'FOBAS Calculator'!$D$22,0,1)</f>
        <v>1</v>
      </c>
      <c r="P55" s="37">
        <f t="shared" si="8"/>
        <v>4.9999999999999982</v>
      </c>
      <c r="Q55" s="36"/>
      <c r="R55" s="36"/>
    </row>
    <row r="56" spans="1:18">
      <c r="A56" s="36"/>
      <c r="B56" s="36"/>
      <c r="C56" s="36"/>
      <c r="D56" s="37">
        <f t="shared" si="1"/>
        <v>5.0999999999999979</v>
      </c>
      <c r="E56" s="37"/>
      <c r="F56" s="37">
        <f t="shared" si="0"/>
        <v>0.1</v>
      </c>
      <c r="G56" s="53">
        <f t="shared" si="2"/>
        <v>1</v>
      </c>
      <c r="H56" s="37">
        <f t="shared" si="3"/>
        <v>0.2</v>
      </c>
      <c r="I56" s="37">
        <f t="shared" si="4"/>
        <v>1.0200000000000007</v>
      </c>
      <c r="J56" s="37">
        <f t="shared" si="7"/>
        <v>1.9800000000000005E-2</v>
      </c>
      <c r="K56" s="37">
        <f t="shared" si="9"/>
        <v>9.9990163555183198E-2</v>
      </c>
      <c r="L56" s="37">
        <f t="shared" si="5"/>
        <v>-8.0190163555183182E-3</v>
      </c>
      <c r="M56" s="37">
        <f t="shared" si="6"/>
        <v>0.4919318014203975</v>
      </c>
      <c r="N56" s="37"/>
      <c r="O56" s="37">
        <f>IF(M56&gt;'FOBAS Calculator'!$D$22,0,1)</f>
        <v>1</v>
      </c>
      <c r="P56" s="37">
        <f t="shared" si="8"/>
        <v>5.0999999999999979</v>
      </c>
      <c r="Q56" s="36"/>
      <c r="R56" s="36"/>
    </row>
    <row r="57" spans="1:18">
      <c r="A57" s="36"/>
      <c r="B57" s="36"/>
      <c r="C57" s="36"/>
      <c r="D57" s="37">
        <f t="shared" si="1"/>
        <v>5.1999999999999975</v>
      </c>
      <c r="E57" s="37"/>
      <c r="F57" s="37">
        <f t="shared" si="0"/>
        <v>0.1</v>
      </c>
      <c r="G57" s="53">
        <f t="shared" si="2"/>
        <v>1</v>
      </c>
      <c r="H57" s="37">
        <f t="shared" si="3"/>
        <v>0.2</v>
      </c>
      <c r="I57" s="37">
        <f t="shared" si="4"/>
        <v>1.0400000000000007</v>
      </c>
      <c r="J57" s="37">
        <f t="shared" si="7"/>
        <v>1.9800000000000005E-2</v>
      </c>
      <c r="K57" s="37">
        <f t="shared" si="9"/>
        <v>9.838636028407953E-2</v>
      </c>
      <c r="L57" s="37">
        <f t="shared" si="5"/>
        <v>-7.8586360284079535E-3</v>
      </c>
      <c r="M57" s="37">
        <f t="shared" si="6"/>
        <v>0.48407316539198952</v>
      </c>
      <c r="N57" s="37"/>
      <c r="O57" s="37">
        <f>IF(M57&gt;'FOBAS Calculator'!$D$22,0,1)</f>
        <v>1</v>
      </c>
      <c r="P57" s="37">
        <f t="shared" si="8"/>
        <v>5.1999999999999975</v>
      </c>
      <c r="Q57" s="36"/>
      <c r="R57" s="36"/>
    </row>
    <row r="58" spans="1:18">
      <c r="A58" s="36"/>
      <c r="B58" s="36"/>
      <c r="C58" s="36"/>
      <c r="D58" s="37">
        <f t="shared" si="1"/>
        <v>5.2999999999999972</v>
      </c>
      <c r="E58" s="37"/>
      <c r="F58" s="37">
        <f t="shared" si="0"/>
        <v>0.1</v>
      </c>
      <c r="G58" s="53">
        <f t="shared" si="2"/>
        <v>1</v>
      </c>
      <c r="H58" s="37">
        <f t="shared" si="3"/>
        <v>0.2</v>
      </c>
      <c r="I58" s="37">
        <f t="shared" si="4"/>
        <v>1.0600000000000007</v>
      </c>
      <c r="J58" s="37">
        <f t="shared" si="7"/>
        <v>1.9800000000000005E-2</v>
      </c>
      <c r="K58" s="37">
        <f t="shared" si="9"/>
        <v>9.6814633078397938E-2</v>
      </c>
      <c r="L58" s="37">
        <f t="shared" si="5"/>
        <v>-7.7014633078397923E-3</v>
      </c>
      <c r="M58" s="37">
        <f t="shared" si="6"/>
        <v>0.47637170208414975</v>
      </c>
      <c r="N58" s="37"/>
      <c r="O58" s="37">
        <f>IF(M58&gt;'FOBAS Calculator'!$D$22,0,1)</f>
        <v>1</v>
      </c>
      <c r="P58" s="37">
        <f t="shared" si="8"/>
        <v>5.2999999999999972</v>
      </c>
      <c r="Q58" s="36"/>
      <c r="R58" s="36"/>
    </row>
    <row r="59" spans="1:18">
      <c r="A59" s="36"/>
      <c r="B59" s="36"/>
      <c r="C59" s="36"/>
      <c r="D59" s="37">
        <f t="shared" si="1"/>
        <v>5.3999999999999968</v>
      </c>
      <c r="E59" s="37"/>
      <c r="F59" s="37">
        <f t="shared" si="0"/>
        <v>0.1</v>
      </c>
      <c r="G59" s="53">
        <f t="shared" si="2"/>
        <v>1</v>
      </c>
      <c r="H59" s="37">
        <f t="shared" si="3"/>
        <v>0.2</v>
      </c>
      <c r="I59" s="37">
        <f t="shared" si="4"/>
        <v>1.0800000000000007</v>
      </c>
      <c r="J59" s="37">
        <f t="shared" si="7"/>
        <v>1.9800000000000005E-2</v>
      </c>
      <c r="K59" s="37">
        <f t="shared" si="9"/>
        <v>9.5274340416829972E-2</v>
      </c>
      <c r="L59" s="37">
        <f t="shared" si="5"/>
        <v>-7.547434041682996E-3</v>
      </c>
      <c r="M59" s="37">
        <f t="shared" si="6"/>
        <v>0.46882426804246674</v>
      </c>
      <c r="N59" s="37"/>
      <c r="O59" s="37">
        <f>IF(M59&gt;'FOBAS Calculator'!$D$22,0,1)</f>
        <v>1</v>
      </c>
      <c r="P59" s="37">
        <f t="shared" si="8"/>
        <v>5.3999999999999968</v>
      </c>
      <c r="Q59" s="36"/>
      <c r="R59" s="36"/>
    </row>
    <row r="60" spans="1:18">
      <c r="A60" s="36"/>
      <c r="B60" s="36"/>
      <c r="C60" s="36"/>
      <c r="D60" s="37">
        <f t="shared" si="1"/>
        <v>5.4999999999999964</v>
      </c>
      <c r="E60" s="37"/>
      <c r="F60" s="37">
        <f t="shared" si="0"/>
        <v>0.1</v>
      </c>
      <c r="G60" s="53">
        <f t="shared" si="2"/>
        <v>1</v>
      </c>
      <c r="H60" s="37">
        <f t="shared" si="3"/>
        <v>0.2</v>
      </c>
      <c r="I60" s="37">
        <f t="shared" si="4"/>
        <v>1.1000000000000008</v>
      </c>
      <c r="J60" s="37">
        <f t="shared" si="7"/>
        <v>1.9800000000000005E-2</v>
      </c>
      <c r="K60" s="37">
        <f t="shared" si="9"/>
        <v>9.3764853608493376E-2</v>
      </c>
      <c r="L60" s="37">
        <f t="shared" si="5"/>
        <v>-7.396485360849336E-3</v>
      </c>
      <c r="M60" s="37">
        <f t="shared" si="6"/>
        <v>0.46142778268161738</v>
      </c>
      <c r="N60" s="37"/>
      <c r="O60" s="37">
        <f>IF(M60&gt;'FOBAS Calculator'!$D$22,0,1)</f>
        <v>1</v>
      </c>
      <c r="P60" s="37">
        <f t="shared" si="8"/>
        <v>5.4999999999999964</v>
      </c>
      <c r="Q60" s="36"/>
      <c r="R60" s="36"/>
    </row>
    <row r="61" spans="1:18">
      <c r="A61" s="36"/>
      <c r="B61" s="36"/>
      <c r="C61" s="36"/>
      <c r="D61" s="37">
        <f t="shared" si="1"/>
        <v>5.5999999999999961</v>
      </c>
      <c r="E61" s="37"/>
      <c r="F61" s="37">
        <f t="shared" si="0"/>
        <v>0.1</v>
      </c>
      <c r="G61" s="53">
        <f t="shared" si="2"/>
        <v>1</v>
      </c>
      <c r="H61" s="37">
        <f t="shared" si="3"/>
        <v>0.2</v>
      </c>
      <c r="I61" s="37">
        <f t="shared" si="4"/>
        <v>1.1200000000000008</v>
      </c>
      <c r="J61" s="37">
        <f t="shared" si="7"/>
        <v>1.9800000000000005E-2</v>
      </c>
      <c r="K61" s="37">
        <f t="shared" si="9"/>
        <v>9.228555653632349E-2</v>
      </c>
      <c r="L61" s="37">
        <f t="shared" si="5"/>
        <v>-7.248555653632349E-3</v>
      </c>
      <c r="M61" s="37">
        <f t="shared" si="6"/>
        <v>0.45417922702798502</v>
      </c>
      <c r="N61" s="37"/>
      <c r="O61" s="37">
        <f>IF(M61&gt;'FOBAS Calculator'!$D$22,0,1)</f>
        <v>1</v>
      </c>
      <c r="P61" s="37">
        <f t="shared" si="8"/>
        <v>5.5999999999999961</v>
      </c>
      <c r="Q61" s="36"/>
      <c r="R61" s="36"/>
    </row>
    <row r="62" spans="1:18">
      <c r="A62" s="36"/>
      <c r="B62" s="36"/>
      <c r="C62" s="36"/>
      <c r="D62" s="37">
        <f t="shared" si="1"/>
        <v>5.6999999999999957</v>
      </c>
      <c r="E62" s="37"/>
      <c r="F62" s="37">
        <f t="shared" si="0"/>
        <v>0.1</v>
      </c>
      <c r="G62" s="53">
        <f t="shared" si="2"/>
        <v>1</v>
      </c>
      <c r="H62" s="37">
        <f t="shared" si="3"/>
        <v>0.2</v>
      </c>
      <c r="I62" s="37">
        <f t="shared" si="4"/>
        <v>1.1400000000000008</v>
      </c>
      <c r="J62" s="37">
        <f t="shared" si="7"/>
        <v>1.9800000000000005E-2</v>
      </c>
      <c r="K62" s="37">
        <f t="shared" si="9"/>
        <v>9.0835845405597013E-2</v>
      </c>
      <c r="L62" s="37">
        <f t="shared" si="5"/>
        <v>-7.1035845405597016E-3</v>
      </c>
      <c r="M62" s="37">
        <f t="shared" si="6"/>
        <v>0.44707564248742532</v>
      </c>
      <c r="N62" s="37"/>
      <c r="O62" s="37">
        <f>IF(M62&gt;'FOBAS Calculator'!$D$22,0,1)</f>
        <v>1</v>
      </c>
      <c r="P62" s="37">
        <f t="shared" si="8"/>
        <v>5.6999999999999957</v>
      </c>
      <c r="Q62" s="36"/>
      <c r="R62" s="36"/>
    </row>
    <row r="63" spans="1:18">
      <c r="A63" s="36"/>
      <c r="B63" s="36"/>
      <c r="C63" s="36"/>
      <c r="D63" s="37">
        <f t="shared" si="1"/>
        <v>5.7999999999999954</v>
      </c>
      <c r="E63" s="37"/>
      <c r="F63" s="37">
        <f t="shared" si="0"/>
        <v>0.1</v>
      </c>
      <c r="G63" s="53">
        <f t="shared" si="2"/>
        <v>1</v>
      </c>
      <c r="H63" s="37">
        <f t="shared" si="3"/>
        <v>0.2</v>
      </c>
      <c r="I63" s="37">
        <f t="shared" si="4"/>
        <v>1.1600000000000008</v>
      </c>
      <c r="J63" s="37">
        <f t="shared" si="7"/>
        <v>1.9800000000000005E-2</v>
      </c>
      <c r="K63" s="37">
        <f t="shared" si="9"/>
        <v>8.9415128497485077E-2</v>
      </c>
      <c r="L63" s="37">
        <f t="shared" si="5"/>
        <v>-6.9615128497485081E-3</v>
      </c>
      <c r="M63" s="37">
        <f t="shared" si="6"/>
        <v>0.44011412963767682</v>
      </c>
      <c r="N63" s="37"/>
      <c r="O63" s="37">
        <f>IF(M63&gt;'FOBAS Calculator'!$D$22,0,1)</f>
        <v>1</v>
      </c>
      <c r="P63" s="37">
        <f t="shared" si="8"/>
        <v>5.7999999999999954</v>
      </c>
      <c r="Q63" s="36"/>
      <c r="R63" s="36"/>
    </row>
    <row r="64" spans="1:18">
      <c r="A64" s="36"/>
      <c r="B64" s="36"/>
      <c r="C64" s="36"/>
      <c r="D64" s="37">
        <f t="shared" si="1"/>
        <v>5.899999999999995</v>
      </c>
      <c r="E64" s="37"/>
      <c r="F64" s="37">
        <f t="shared" si="0"/>
        <v>0.1</v>
      </c>
      <c r="G64" s="53">
        <f t="shared" si="2"/>
        <v>1</v>
      </c>
      <c r="H64" s="37">
        <f t="shared" si="3"/>
        <v>0.2</v>
      </c>
      <c r="I64" s="37">
        <f t="shared" si="4"/>
        <v>1.1800000000000008</v>
      </c>
      <c r="J64" s="37">
        <f t="shared" si="7"/>
        <v>1.9800000000000005E-2</v>
      </c>
      <c r="K64" s="37">
        <f t="shared" si="9"/>
        <v>8.8022825927535381E-2</v>
      </c>
      <c r="L64" s="37">
        <f t="shared" si="5"/>
        <v>-6.8222825927535371E-3</v>
      </c>
      <c r="M64" s="37">
        <f t="shared" si="6"/>
        <v>0.4332918470449233</v>
      </c>
      <c r="N64" s="37"/>
      <c r="O64" s="37">
        <f>IF(M64&gt;'FOBAS Calculator'!$D$22,0,1)</f>
        <v>1</v>
      </c>
      <c r="P64" s="37">
        <f t="shared" si="8"/>
        <v>5.899999999999995</v>
      </c>
      <c r="Q64" s="36"/>
      <c r="R64" s="36"/>
    </row>
    <row r="65" spans="1:18">
      <c r="A65" s="36"/>
      <c r="B65" s="36"/>
      <c r="C65" s="36"/>
      <c r="D65" s="37">
        <f t="shared" si="1"/>
        <v>5.9999999999999947</v>
      </c>
      <c r="E65" s="37"/>
      <c r="F65" s="37">
        <f t="shared" si="0"/>
        <v>0.1</v>
      </c>
      <c r="G65" s="53">
        <f t="shared" si="2"/>
        <v>1</v>
      </c>
      <c r="H65" s="37">
        <f t="shared" si="3"/>
        <v>0.2</v>
      </c>
      <c r="I65" s="37">
        <f t="shared" si="4"/>
        <v>1.2000000000000008</v>
      </c>
      <c r="J65" s="37">
        <f t="shared" si="7"/>
        <v>1.9800000000000005E-2</v>
      </c>
      <c r="K65" s="37">
        <f t="shared" si="9"/>
        <v>8.6658369408984678E-2</v>
      </c>
      <c r="L65" s="37">
        <f t="shared" si="5"/>
        <v>-6.6858369408984682E-3</v>
      </c>
      <c r="M65" s="37">
        <f t="shared" si="6"/>
        <v>0.42660601010402482</v>
      </c>
      <c r="N65" s="37"/>
      <c r="O65" s="37">
        <f>IF(M65&gt;'FOBAS Calculator'!$D$22,0,1)</f>
        <v>1</v>
      </c>
      <c r="P65" s="37">
        <f t="shared" si="8"/>
        <v>5.9999999999999947</v>
      </c>
      <c r="Q65" s="36"/>
      <c r="R65" s="36"/>
    </row>
    <row r="66" spans="1:18">
      <c r="A66" s="36"/>
      <c r="B66" s="36"/>
      <c r="C66" s="36"/>
      <c r="D66" s="37">
        <f t="shared" si="1"/>
        <v>6.0999999999999943</v>
      </c>
      <c r="E66" s="37"/>
      <c r="F66" s="37">
        <f t="shared" si="0"/>
        <v>0.1</v>
      </c>
      <c r="G66" s="53">
        <f t="shared" si="2"/>
        <v>1</v>
      </c>
      <c r="H66" s="37">
        <f t="shared" si="3"/>
        <v>0.2</v>
      </c>
      <c r="I66" s="37">
        <f t="shared" si="4"/>
        <v>1.2200000000000009</v>
      </c>
      <c r="J66" s="37">
        <f t="shared" si="7"/>
        <v>1.9800000000000005E-2</v>
      </c>
      <c r="K66" s="37">
        <f t="shared" si="9"/>
        <v>8.5321202020804982E-2</v>
      </c>
      <c r="L66" s="37">
        <f t="shared" si="5"/>
        <v>-6.5521202020804971E-3</v>
      </c>
      <c r="M66" s="37">
        <f t="shared" si="6"/>
        <v>0.42005388990194431</v>
      </c>
      <c r="N66" s="37"/>
      <c r="O66" s="37">
        <f>IF(M66&gt;'FOBAS Calculator'!$D$22,0,1)</f>
        <v>1</v>
      </c>
      <c r="P66" s="37">
        <f t="shared" si="8"/>
        <v>6.0999999999999943</v>
      </c>
      <c r="Q66" s="36"/>
      <c r="R66" s="36"/>
    </row>
    <row r="67" spans="1:18">
      <c r="A67" s="36"/>
      <c r="B67" s="36"/>
      <c r="C67" s="36"/>
      <c r="D67" s="37">
        <f t="shared" si="1"/>
        <v>6.199999999999994</v>
      </c>
      <c r="E67" s="37"/>
      <c r="F67" s="37">
        <f t="shared" si="0"/>
        <v>0.1</v>
      </c>
      <c r="G67" s="53">
        <f t="shared" si="2"/>
        <v>1</v>
      </c>
      <c r="H67" s="37">
        <f t="shared" si="3"/>
        <v>0.2</v>
      </c>
      <c r="I67" s="37">
        <f t="shared" si="4"/>
        <v>1.2400000000000009</v>
      </c>
      <c r="J67" s="37">
        <f t="shared" si="7"/>
        <v>1.9800000000000005E-2</v>
      </c>
      <c r="K67" s="37">
        <f t="shared" si="9"/>
        <v>8.401077798038889E-2</v>
      </c>
      <c r="L67" s="37">
        <f t="shared" si="5"/>
        <v>-6.4210777980388874E-3</v>
      </c>
      <c r="M67" s="37">
        <f t="shared" si="6"/>
        <v>0.4136328121039054</v>
      </c>
      <c r="N67" s="37"/>
      <c r="O67" s="37">
        <f>IF(M67&gt;'FOBAS Calculator'!$D$22,0,1)</f>
        <v>1</v>
      </c>
      <c r="P67" s="37">
        <f t="shared" si="8"/>
        <v>6.199999999999994</v>
      </c>
      <c r="Q67" s="36"/>
      <c r="R67" s="36"/>
    </row>
    <row r="68" spans="1:18">
      <c r="A68" s="36"/>
      <c r="B68" s="36"/>
      <c r="C68" s="36"/>
      <c r="D68" s="37">
        <f t="shared" si="1"/>
        <v>6.2999999999999936</v>
      </c>
      <c r="E68" s="37"/>
      <c r="F68" s="37">
        <f t="shared" ref="F68:F131" si="10">F67</f>
        <v>0.1</v>
      </c>
      <c r="G68" s="53">
        <f t="shared" si="2"/>
        <v>1</v>
      </c>
      <c r="H68" s="37">
        <f t="shared" si="3"/>
        <v>0.2</v>
      </c>
      <c r="I68" s="37">
        <f t="shared" si="4"/>
        <v>1.2600000000000009</v>
      </c>
      <c r="J68" s="37">
        <f t="shared" si="7"/>
        <v>1.9800000000000005E-2</v>
      </c>
      <c r="K68" s="37">
        <f t="shared" si="9"/>
        <v>8.2726562420781094E-2</v>
      </c>
      <c r="L68" s="37">
        <f t="shared" si="5"/>
        <v>-6.2926562420781099E-3</v>
      </c>
      <c r="M68" s="37">
        <f t="shared" si="6"/>
        <v>0.40734015586182731</v>
      </c>
      <c r="N68" s="37"/>
      <c r="O68" s="37">
        <f>IF(M68&gt;'FOBAS Calculator'!$D$22,0,1)</f>
        <v>1</v>
      </c>
      <c r="P68" s="37">
        <f t="shared" si="8"/>
        <v>6.2999999999999936</v>
      </c>
      <c r="Q68" s="36"/>
      <c r="R68" s="36"/>
    </row>
    <row r="69" spans="1:18">
      <c r="A69" s="36"/>
      <c r="B69" s="36"/>
      <c r="C69" s="36"/>
      <c r="D69" s="37">
        <f t="shared" si="1"/>
        <v>6.3999999999999932</v>
      </c>
      <c r="E69" s="37"/>
      <c r="F69" s="37">
        <f t="shared" si="10"/>
        <v>0.1</v>
      </c>
      <c r="G69" s="53">
        <f t="shared" si="2"/>
        <v>1</v>
      </c>
      <c r="H69" s="37">
        <f t="shared" si="3"/>
        <v>0.2</v>
      </c>
      <c r="I69" s="37">
        <f t="shared" si="4"/>
        <v>1.2800000000000009</v>
      </c>
      <c r="J69" s="37">
        <f t="shared" si="7"/>
        <v>1.9800000000000005E-2</v>
      </c>
      <c r="K69" s="37">
        <f t="shared" si="9"/>
        <v>8.1468031172365479E-2</v>
      </c>
      <c r="L69" s="37">
        <f t="shared" si="5"/>
        <v>-6.1668031172365471E-3</v>
      </c>
      <c r="M69" s="37">
        <f t="shared" si="6"/>
        <v>0.40117335274459076</v>
      </c>
      <c r="N69" s="37"/>
      <c r="O69" s="37">
        <f>IF(M69&gt;'FOBAS Calculator'!$D$22,0,1)</f>
        <v>1</v>
      </c>
      <c r="P69" s="37">
        <f t="shared" si="8"/>
        <v>6.3999999999999932</v>
      </c>
      <c r="Q69" s="36"/>
      <c r="R69" s="36"/>
    </row>
    <row r="70" spans="1:18">
      <c r="A70" s="36"/>
      <c r="B70" s="36"/>
      <c r="C70" s="36"/>
      <c r="D70" s="37">
        <f t="shared" ref="D70:D133" si="11">D69+F68</f>
        <v>6.4999999999999929</v>
      </c>
      <c r="E70" s="37"/>
      <c r="F70" s="37">
        <f t="shared" si="10"/>
        <v>0.1</v>
      </c>
      <c r="G70" s="53">
        <f t="shared" ref="G70:G133" si="12">G69</f>
        <v>1</v>
      </c>
      <c r="H70" s="37">
        <f t="shared" ref="H70:H133" si="13">H69</f>
        <v>0.2</v>
      </c>
      <c r="I70" s="37">
        <f t="shared" ref="I70:I133" si="14">H70*F68+I69</f>
        <v>1.3000000000000009</v>
      </c>
      <c r="J70" s="37">
        <f t="shared" si="7"/>
        <v>1.9800000000000005E-2</v>
      </c>
      <c r="K70" s="37">
        <f t="shared" si="9"/>
        <v>8.0234670548918169E-2</v>
      </c>
      <c r="L70" s="37">
        <f t="shared" ref="L70:L133" si="15">(J70-K70)/G70/10</f>
        <v>-6.0434670548918162E-3</v>
      </c>
      <c r="M70" s="37">
        <f t="shared" ref="M70:M133" si="16">M69+L70</f>
        <v>0.39512988568969892</v>
      </c>
      <c r="N70" s="37"/>
      <c r="O70" s="37">
        <f>IF(M70&gt;'FOBAS Calculator'!$D$22,0,1)</f>
        <v>1</v>
      </c>
      <c r="P70" s="37">
        <f t="shared" si="8"/>
        <v>6.4999999999999929</v>
      </c>
      <c r="Q70" s="36"/>
      <c r="R70" s="36"/>
    </row>
    <row r="71" spans="1:18">
      <c r="A71" s="36"/>
      <c r="B71" s="36"/>
      <c r="C71" s="36"/>
      <c r="D71" s="37">
        <f t="shared" si="11"/>
        <v>6.5999999999999925</v>
      </c>
      <c r="E71" s="37"/>
      <c r="F71" s="37">
        <f t="shared" si="10"/>
        <v>0.1</v>
      </c>
      <c r="G71" s="53">
        <f t="shared" si="12"/>
        <v>1</v>
      </c>
      <c r="H71" s="37">
        <f t="shared" si="13"/>
        <v>0.2</v>
      </c>
      <c r="I71" s="37">
        <f t="shared" si="14"/>
        <v>1.320000000000001</v>
      </c>
      <c r="J71" s="37">
        <f t="shared" ref="J71:J134" si="17">$A$6*F69*H71*10</f>
        <v>1.9800000000000005E-2</v>
      </c>
      <c r="K71" s="37">
        <f t="shared" si="9"/>
        <v>7.9025977137939796E-2</v>
      </c>
      <c r="L71" s="37">
        <f t="shared" si="15"/>
        <v>-5.9225977137939787E-3</v>
      </c>
      <c r="M71" s="37">
        <f t="shared" si="16"/>
        <v>0.38920728797590493</v>
      </c>
      <c r="N71" s="37"/>
      <c r="O71" s="37">
        <f>IF(M71&gt;'FOBAS Calculator'!$D$22,0,1)</f>
        <v>1</v>
      </c>
      <c r="P71" s="37">
        <f t="shared" ref="P71:P134" si="18">IF((O71)=1,D71,0)</f>
        <v>6.5999999999999925</v>
      </c>
      <c r="Q71" s="36"/>
      <c r="R71" s="36"/>
    </row>
    <row r="72" spans="1:18">
      <c r="A72" s="36"/>
      <c r="B72" s="36"/>
      <c r="C72" s="36"/>
      <c r="D72" s="37">
        <f t="shared" si="11"/>
        <v>6.6999999999999922</v>
      </c>
      <c r="E72" s="37"/>
      <c r="F72" s="37">
        <f t="shared" si="10"/>
        <v>0.1</v>
      </c>
      <c r="G72" s="53">
        <f t="shared" si="12"/>
        <v>1</v>
      </c>
      <c r="H72" s="37">
        <f t="shared" si="13"/>
        <v>0.2</v>
      </c>
      <c r="I72" s="37">
        <f t="shared" si="14"/>
        <v>1.340000000000001</v>
      </c>
      <c r="J72" s="37">
        <f t="shared" si="17"/>
        <v>1.9800000000000005E-2</v>
      </c>
      <c r="K72" s="37">
        <f t="shared" ref="K72:K135" si="19">ABS(F70*H72*M71*10)</f>
        <v>7.7841457595181004E-2</v>
      </c>
      <c r="L72" s="37">
        <f t="shared" si="15"/>
        <v>-5.8041457595180996E-3</v>
      </c>
      <c r="M72" s="37">
        <f t="shared" si="16"/>
        <v>0.38340314221638683</v>
      </c>
      <c r="N72" s="37"/>
      <c r="O72" s="37">
        <f>IF(M72&gt;'FOBAS Calculator'!$D$22,0,1)</f>
        <v>1</v>
      </c>
      <c r="P72" s="37">
        <f t="shared" si="18"/>
        <v>6.6999999999999922</v>
      </c>
      <c r="Q72" s="36"/>
      <c r="R72" s="36"/>
    </row>
    <row r="73" spans="1:18">
      <c r="A73" s="36"/>
      <c r="B73" s="36"/>
      <c r="C73" s="36"/>
      <c r="D73" s="37">
        <f t="shared" si="11"/>
        <v>6.7999999999999918</v>
      </c>
      <c r="E73" s="37"/>
      <c r="F73" s="37">
        <f t="shared" si="10"/>
        <v>0.1</v>
      </c>
      <c r="G73" s="53">
        <f t="shared" si="12"/>
        <v>1</v>
      </c>
      <c r="H73" s="37">
        <f t="shared" si="13"/>
        <v>0.2</v>
      </c>
      <c r="I73" s="37">
        <f t="shared" si="14"/>
        <v>1.360000000000001</v>
      </c>
      <c r="J73" s="37">
        <f t="shared" si="17"/>
        <v>1.9800000000000005E-2</v>
      </c>
      <c r="K73" s="37">
        <f t="shared" si="19"/>
        <v>7.6680628443277374E-2</v>
      </c>
      <c r="L73" s="37">
        <f t="shared" si="15"/>
        <v>-5.6880628443277369E-3</v>
      </c>
      <c r="M73" s="37">
        <f t="shared" si="16"/>
        <v>0.37771507937205911</v>
      </c>
      <c r="N73" s="37"/>
      <c r="O73" s="37">
        <f>IF(M73&gt;'FOBAS Calculator'!$D$22,0,1)</f>
        <v>1</v>
      </c>
      <c r="P73" s="37">
        <f t="shared" si="18"/>
        <v>6.7999999999999918</v>
      </c>
      <c r="Q73" s="36"/>
      <c r="R73" s="36"/>
    </row>
    <row r="74" spans="1:18">
      <c r="A74" s="36"/>
      <c r="B74" s="36"/>
      <c r="C74" s="36"/>
      <c r="D74" s="37">
        <f t="shared" si="11"/>
        <v>6.8999999999999915</v>
      </c>
      <c r="E74" s="37"/>
      <c r="F74" s="37">
        <f t="shared" si="10"/>
        <v>0.1</v>
      </c>
      <c r="G74" s="53">
        <f t="shared" si="12"/>
        <v>1</v>
      </c>
      <c r="H74" s="37">
        <f t="shared" si="13"/>
        <v>0.2</v>
      </c>
      <c r="I74" s="37">
        <f t="shared" si="14"/>
        <v>1.380000000000001</v>
      </c>
      <c r="J74" s="37">
        <f t="shared" si="17"/>
        <v>1.9800000000000005E-2</v>
      </c>
      <c r="K74" s="37">
        <f t="shared" si="19"/>
        <v>7.554301587441184E-2</v>
      </c>
      <c r="L74" s="37">
        <f t="shared" si="15"/>
        <v>-5.5743015874411836E-3</v>
      </c>
      <c r="M74" s="37">
        <f t="shared" si="16"/>
        <v>0.3721407777846179</v>
      </c>
      <c r="N74" s="37"/>
      <c r="O74" s="37">
        <f>IF(M74&gt;'FOBAS Calculator'!$D$22,0,1)</f>
        <v>1</v>
      </c>
      <c r="P74" s="37">
        <f t="shared" si="18"/>
        <v>6.8999999999999915</v>
      </c>
      <c r="Q74" s="36"/>
      <c r="R74" s="36"/>
    </row>
    <row r="75" spans="1:18">
      <c r="A75" s="36"/>
      <c r="B75" s="36"/>
      <c r="C75" s="36"/>
      <c r="D75" s="37">
        <f t="shared" si="11"/>
        <v>6.9999999999999911</v>
      </c>
      <c r="E75" s="37"/>
      <c r="F75" s="37">
        <f t="shared" si="10"/>
        <v>0.1</v>
      </c>
      <c r="G75" s="53">
        <f t="shared" si="12"/>
        <v>1</v>
      </c>
      <c r="H75" s="37">
        <f t="shared" si="13"/>
        <v>0.2</v>
      </c>
      <c r="I75" s="37">
        <f t="shared" si="14"/>
        <v>1.400000000000001</v>
      </c>
      <c r="J75" s="37">
        <f t="shared" si="17"/>
        <v>1.9800000000000005E-2</v>
      </c>
      <c r="K75" s="37">
        <f t="shared" si="19"/>
        <v>7.44281555569236E-2</v>
      </c>
      <c r="L75" s="37">
        <f t="shared" si="15"/>
        <v>-5.4628155556923595E-3</v>
      </c>
      <c r="M75" s="37">
        <f t="shared" si="16"/>
        <v>0.36667796222892557</v>
      </c>
      <c r="N75" s="37"/>
      <c r="O75" s="37">
        <f>IF(M75&gt;'FOBAS Calculator'!$D$22,0,1)</f>
        <v>1</v>
      </c>
      <c r="P75" s="37">
        <f t="shared" si="18"/>
        <v>6.9999999999999911</v>
      </c>
      <c r="Q75" s="36"/>
      <c r="R75" s="36"/>
    </row>
    <row r="76" spans="1:18">
      <c r="A76" s="36"/>
      <c r="B76" s="36"/>
      <c r="C76" s="36"/>
      <c r="D76" s="37">
        <f t="shared" si="11"/>
        <v>7.0999999999999908</v>
      </c>
      <c r="E76" s="37"/>
      <c r="F76" s="37">
        <f t="shared" si="10"/>
        <v>0.1</v>
      </c>
      <c r="G76" s="53">
        <f t="shared" si="12"/>
        <v>1</v>
      </c>
      <c r="H76" s="37">
        <f t="shared" si="13"/>
        <v>0.2</v>
      </c>
      <c r="I76" s="37">
        <f t="shared" si="14"/>
        <v>1.420000000000001</v>
      </c>
      <c r="J76" s="37">
        <f t="shared" si="17"/>
        <v>1.9800000000000005E-2</v>
      </c>
      <c r="K76" s="37">
        <f t="shared" si="19"/>
        <v>7.3335592445785122E-2</v>
      </c>
      <c r="L76" s="37">
        <f t="shared" si="15"/>
        <v>-5.3535592445785119E-3</v>
      </c>
      <c r="M76" s="37">
        <f t="shared" si="16"/>
        <v>0.36132440298434704</v>
      </c>
      <c r="N76" s="37"/>
      <c r="O76" s="37">
        <f>IF(M76&gt;'FOBAS Calculator'!$D$22,0,1)</f>
        <v>1</v>
      </c>
      <c r="P76" s="37">
        <f t="shared" si="18"/>
        <v>7.0999999999999908</v>
      </c>
      <c r="Q76" s="36"/>
      <c r="R76" s="36"/>
    </row>
    <row r="77" spans="1:18">
      <c r="A77" s="36"/>
      <c r="B77" s="36"/>
      <c r="C77" s="36"/>
      <c r="D77" s="37">
        <f t="shared" si="11"/>
        <v>7.1999999999999904</v>
      </c>
      <c r="E77" s="37"/>
      <c r="F77" s="37">
        <f t="shared" si="10"/>
        <v>0.1</v>
      </c>
      <c r="G77" s="53">
        <f t="shared" si="12"/>
        <v>1</v>
      </c>
      <c r="H77" s="37">
        <f t="shared" si="13"/>
        <v>0.2</v>
      </c>
      <c r="I77" s="37">
        <f t="shared" si="14"/>
        <v>1.4400000000000011</v>
      </c>
      <c r="J77" s="37">
        <f t="shared" si="17"/>
        <v>1.9800000000000005E-2</v>
      </c>
      <c r="K77" s="37">
        <f t="shared" si="19"/>
        <v>7.2264880596869419E-2</v>
      </c>
      <c r="L77" s="37">
        <f t="shared" si="15"/>
        <v>-5.2464880596869417E-3</v>
      </c>
      <c r="M77" s="37">
        <f t="shared" si="16"/>
        <v>0.35607791492466012</v>
      </c>
      <c r="N77" s="37"/>
      <c r="O77" s="37">
        <f>IF(M77&gt;'FOBAS Calculator'!$D$22,0,1)</f>
        <v>1</v>
      </c>
      <c r="P77" s="37">
        <f t="shared" si="18"/>
        <v>7.1999999999999904</v>
      </c>
      <c r="Q77" s="36"/>
      <c r="R77" s="36"/>
    </row>
    <row r="78" spans="1:18">
      <c r="A78" s="36"/>
      <c r="B78" s="36"/>
      <c r="C78" s="36"/>
      <c r="D78" s="37">
        <f t="shared" si="11"/>
        <v>7.2999999999999901</v>
      </c>
      <c r="E78" s="37"/>
      <c r="F78" s="37">
        <f t="shared" si="10"/>
        <v>0.1</v>
      </c>
      <c r="G78" s="53">
        <f t="shared" si="12"/>
        <v>1</v>
      </c>
      <c r="H78" s="37">
        <f t="shared" si="13"/>
        <v>0.2</v>
      </c>
      <c r="I78" s="37">
        <f t="shared" si="14"/>
        <v>1.4600000000000011</v>
      </c>
      <c r="J78" s="37">
        <f t="shared" si="17"/>
        <v>1.9800000000000005E-2</v>
      </c>
      <c r="K78" s="37">
        <f t="shared" si="19"/>
        <v>7.1215582984932038E-2</v>
      </c>
      <c r="L78" s="37">
        <f t="shared" si="15"/>
        <v>-5.1415582984932033E-3</v>
      </c>
      <c r="M78" s="37">
        <f t="shared" si="16"/>
        <v>0.3509363566261669</v>
      </c>
      <c r="N78" s="37"/>
      <c r="O78" s="37">
        <f>IF(M78&gt;'FOBAS Calculator'!$D$22,0,1)</f>
        <v>1</v>
      </c>
      <c r="P78" s="37">
        <f t="shared" si="18"/>
        <v>7.2999999999999901</v>
      </c>
      <c r="Q78" s="36"/>
      <c r="R78" s="36"/>
    </row>
    <row r="79" spans="1:18">
      <c r="A79" s="36"/>
      <c r="B79" s="36"/>
      <c r="C79" s="36"/>
      <c r="D79" s="37">
        <f t="shared" si="11"/>
        <v>7.3999999999999897</v>
      </c>
      <c r="E79" s="37"/>
      <c r="F79" s="37">
        <f t="shared" si="10"/>
        <v>0.1</v>
      </c>
      <c r="G79" s="53">
        <f t="shared" si="12"/>
        <v>1</v>
      </c>
      <c r="H79" s="37">
        <f t="shared" si="13"/>
        <v>0.2</v>
      </c>
      <c r="I79" s="37">
        <f t="shared" si="14"/>
        <v>1.4800000000000011</v>
      </c>
      <c r="J79" s="37">
        <f t="shared" si="17"/>
        <v>1.9800000000000005E-2</v>
      </c>
      <c r="K79" s="37">
        <f t="shared" si="19"/>
        <v>7.0187271325233391E-2</v>
      </c>
      <c r="L79" s="37">
        <f t="shared" si="15"/>
        <v>-5.0387271325233384E-3</v>
      </c>
      <c r="M79" s="37">
        <f t="shared" si="16"/>
        <v>0.34589762949364355</v>
      </c>
      <c r="N79" s="37"/>
      <c r="O79" s="37">
        <f>IF(M79&gt;'FOBAS Calculator'!$D$22,0,1)</f>
        <v>1</v>
      </c>
      <c r="P79" s="37">
        <f t="shared" si="18"/>
        <v>7.3999999999999897</v>
      </c>
      <c r="Q79" s="36"/>
      <c r="R79" s="36"/>
    </row>
    <row r="80" spans="1:18">
      <c r="A80" s="36"/>
      <c r="B80" s="36"/>
      <c r="C80" s="36"/>
      <c r="D80" s="37">
        <f t="shared" si="11"/>
        <v>7.4999999999999893</v>
      </c>
      <c r="E80" s="37"/>
      <c r="F80" s="37">
        <f t="shared" si="10"/>
        <v>0.1</v>
      </c>
      <c r="G80" s="53">
        <f t="shared" si="12"/>
        <v>1</v>
      </c>
      <c r="H80" s="37">
        <f t="shared" si="13"/>
        <v>0.2</v>
      </c>
      <c r="I80" s="37">
        <f t="shared" si="14"/>
        <v>1.5000000000000011</v>
      </c>
      <c r="J80" s="37">
        <f t="shared" si="17"/>
        <v>1.9800000000000005E-2</v>
      </c>
      <c r="K80" s="37">
        <f t="shared" si="19"/>
        <v>6.9179525898728722E-2</v>
      </c>
      <c r="L80" s="37">
        <f t="shared" si="15"/>
        <v>-4.9379525898728717E-3</v>
      </c>
      <c r="M80" s="37">
        <f t="shared" si="16"/>
        <v>0.34095967690377066</v>
      </c>
      <c r="N80" s="37"/>
      <c r="O80" s="37">
        <f>IF(M80&gt;'FOBAS Calculator'!$D$22,0,1)</f>
        <v>1</v>
      </c>
      <c r="P80" s="37">
        <f t="shared" si="18"/>
        <v>7.4999999999999893</v>
      </c>
      <c r="Q80" s="36"/>
      <c r="R80" s="36"/>
    </row>
    <row r="81" spans="1:18">
      <c r="A81" s="36"/>
      <c r="B81" s="36"/>
      <c r="C81" s="36"/>
      <c r="D81" s="37">
        <f t="shared" si="11"/>
        <v>7.599999999999989</v>
      </c>
      <c r="E81" s="37"/>
      <c r="F81" s="37">
        <f t="shared" si="10"/>
        <v>0.1</v>
      </c>
      <c r="G81" s="53">
        <f t="shared" si="12"/>
        <v>1</v>
      </c>
      <c r="H81" s="37">
        <f t="shared" si="13"/>
        <v>0.2</v>
      </c>
      <c r="I81" s="37">
        <f t="shared" si="14"/>
        <v>1.5200000000000011</v>
      </c>
      <c r="J81" s="37">
        <f t="shared" si="17"/>
        <v>1.9800000000000005E-2</v>
      </c>
      <c r="K81" s="37">
        <f t="shared" si="19"/>
        <v>6.8191935380754146E-2</v>
      </c>
      <c r="L81" s="37">
        <f t="shared" si="15"/>
        <v>-4.8391935380754144E-3</v>
      </c>
      <c r="M81" s="37">
        <f t="shared" si="16"/>
        <v>0.33612048336569522</v>
      </c>
      <c r="N81" s="37"/>
      <c r="O81" s="37">
        <f>IF(M81&gt;'FOBAS Calculator'!$D$22,0,1)</f>
        <v>1</v>
      </c>
      <c r="P81" s="37">
        <f t="shared" si="18"/>
        <v>7.599999999999989</v>
      </c>
      <c r="Q81" s="36"/>
      <c r="R81" s="36"/>
    </row>
    <row r="82" spans="1:18">
      <c r="A82" s="36"/>
      <c r="B82" s="36"/>
      <c r="C82" s="36"/>
      <c r="D82" s="37">
        <f t="shared" si="11"/>
        <v>7.6999999999999886</v>
      </c>
      <c r="E82" s="37"/>
      <c r="F82" s="37">
        <f t="shared" si="10"/>
        <v>0.1</v>
      </c>
      <c r="G82" s="53">
        <f t="shared" si="12"/>
        <v>1</v>
      </c>
      <c r="H82" s="37">
        <f t="shared" si="13"/>
        <v>0.2</v>
      </c>
      <c r="I82" s="37">
        <f t="shared" si="14"/>
        <v>1.5400000000000011</v>
      </c>
      <c r="J82" s="37">
        <f t="shared" si="17"/>
        <v>1.9800000000000005E-2</v>
      </c>
      <c r="K82" s="37">
        <f t="shared" si="19"/>
        <v>6.7224096673139055E-2</v>
      </c>
      <c r="L82" s="37">
        <f t="shared" si="15"/>
        <v>-4.742409667313905E-3</v>
      </c>
      <c r="M82" s="37">
        <f t="shared" si="16"/>
        <v>0.33137807369838129</v>
      </c>
      <c r="N82" s="37"/>
      <c r="O82" s="37">
        <f>IF(M82&gt;'FOBAS Calculator'!$D$22,0,1)</f>
        <v>1</v>
      </c>
      <c r="P82" s="37">
        <f t="shared" si="18"/>
        <v>7.6999999999999886</v>
      </c>
      <c r="Q82" s="36"/>
      <c r="R82" s="36"/>
    </row>
    <row r="83" spans="1:18">
      <c r="A83" s="36"/>
      <c r="B83" s="36"/>
      <c r="C83" s="36"/>
      <c r="D83" s="37">
        <f t="shared" si="11"/>
        <v>7.7999999999999883</v>
      </c>
      <c r="E83" s="37"/>
      <c r="F83" s="37">
        <f t="shared" si="10"/>
        <v>0.1</v>
      </c>
      <c r="G83" s="53">
        <f t="shared" si="12"/>
        <v>1</v>
      </c>
      <c r="H83" s="37">
        <f t="shared" si="13"/>
        <v>0.2</v>
      </c>
      <c r="I83" s="37">
        <f t="shared" si="14"/>
        <v>1.5600000000000012</v>
      </c>
      <c r="J83" s="37">
        <f t="shared" si="17"/>
        <v>1.9800000000000005E-2</v>
      </c>
      <c r="K83" s="37">
        <f t="shared" si="19"/>
        <v>6.6275614739676275E-2</v>
      </c>
      <c r="L83" s="37">
        <f t="shared" si="15"/>
        <v>-4.647561473967627E-3</v>
      </c>
      <c r="M83" s="37">
        <f t="shared" si="16"/>
        <v>0.32673051222441368</v>
      </c>
      <c r="N83" s="37"/>
      <c r="O83" s="37">
        <f>IF(M83&gt;'FOBAS Calculator'!$D$22,0,1)</f>
        <v>1</v>
      </c>
      <c r="P83" s="37">
        <f t="shared" si="18"/>
        <v>7.7999999999999883</v>
      </c>
      <c r="Q83" s="36"/>
      <c r="R83" s="36"/>
    </row>
    <row r="84" spans="1:18">
      <c r="A84" s="36"/>
      <c r="B84" s="36"/>
      <c r="C84" s="36"/>
      <c r="D84" s="37">
        <f t="shared" si="11"/>
        <v>7.8999999999999879</v>
      </c>
      <c r="E84" s="37"/>
      <c r="F84" s="37">
        <f t="shared" si="10"/>
        <v>0.1</v>
      </c>
      <c r="G84" s="53">
        <f t="shared" si="12"/>
        <v>1</v>
      </c>
      <c r="H84" s="37">
        <f t="shared" si="13"/>
        <v>0.2</v>
      </c>
      <c r="I84" s="37">
        <f t="shared" si="14"/>
        <v>1.5800000000000012</v>
      </c>
      <c r="J84" s="37">
        <f t="shared" si="17"/>
        <v>1.9800000000000005E-2</v>
      </c>
      <c r="K84" s="37">
        <f t="shared" si="19"/>
        <v>6.5346102444882745E-2</v>
      </c>
      <c r="L84" s="37">
        <f t="shared" si="15"/>
        <v>-4.554610244488274E-3</v>
      </c>
      <c r="M84" s="37">
        <f t="shared" si="16"/>
        <v>0.32217590197992541</v>
      </c>
      <c r="N84" s="37"/>
      <c r="O84" s="37">
        <f>IF(M84&gt;'FOBAS Calculator'!$D$22,0,1)</f>
        <v>1</v>
      </c>
      <c r="P84" s="37">
        <f t="shared" si="18"/>
        <v>7.8999999999999879</v>
      </c>
      <c r="Q84" s="36"/>
      <c r="R84" s="36"/>
    </row>
    <row r="85" spans="1:18">
      <c r="A85" s="36"/>
      <c r="B85" s="36"/>
      <c r="C85" s="36"/>
      <c r="D85" s="37">
        <f t="shared" si="11"/>
        <v>7.9999999999999876</v>
      </c>
      <c r="E85" s="37"/>
      <c r="F85" s="37">
        <f t="shared" si="10"/>
        <v>0.1</v>
      </c>
      <c r="G85" s="53">
        <f t="shared" si="12"/>
        <v>1</v>
      </c>
      <c r="H85" s="37">
        <f t="shared" si="13"/>
        <v>0.2</v>
      </c>
      <c r="I85" s="37">
        <f t="shared" si="14"/>
        <v>1.6000000000000012</v>
      </c>
      <c r="J85" s="37">
        <f t="shared" si="17"/>
        <v>1.9800000000000005E-2</v>
      </c>
      <c r="K85" s="37">
        <f t="shared" si="19"/>
        <v>6.4435180395985087E-2</v>
      </c>
      <c r="L85" s="37">
        <f t="shared" si="15"/>
        <v>-4.4635180395985082E-3</v>
      </c>
      <c r="M85" s="37">
        <f t="shared" si="16"/>
        <v>0.31771238394032691</v>
      </c>
      <c r="N85" s="37"/>
      <c r="O85" s="37">
        <f>IF(M85&gt;'FOBAS Calculator'!$D$22,0,1)</f>
        <v>1</v>
      </c>
      <c r="P85" s="37">
        <f t="shared" si="18"/>
        <v>7.9999999999999876</v>
      </c>
      <c r="Q85" s="36"/>
      <c r="R85" s="36"/>
    </row>
    <row r="86" spans="1:18">
      <c r="A86" s="36"/>
      <c r="B86" s="36"/>
      <c r="C86" s="36"/>
      <c r="D86" s="37">
        <f t="shared" si="11"/>
        <v>8.0999999999999872</v>
      </c>
      <c r="E86" s="37"/>
      <c r="F86" s="37">
        <f t="shared" si="10"/>
        <v>0.1</v>
      </c>
      <c r="G86" s="53">
        <f t="shared" si="12"/>
        <v>1</v>
      </c>
      <c r="H86" s="37">
        <f t="shared" si="13"/>
        <v>0.2</v>
      </c>
      <c r="I86" s="37">
        <f t="shared" si="14"/>
        <v>1.6200000000000012</v>
      </c>
      <c r="J86" s="37">
        <f t="shared" si="17"/>
        <v>1.9800000000000005E-2</v>
      </c>
      <c r="K86" s="37">
        <f t="shared" si="19"/>
        <v>6.3542476788065391E-2</v>
      </c>
      <c r="L86" s="37">
        <f t="shared" si="15"/>
        <v>-4.3742476788065383E-3</v>
      </c>
      <c r="M86" s="37">
        <f t="shared" si="16"/>
        <v>0.31333813626152035</v>
      </c>
      <c r="N86" s="37"/>
      <c r="O86" s="37">
        <f>IF(M86&gt;'FOBAS Calculator'!$D$22,0,1)</f>
        <v>1</v>
      </c>
      <c r="P86" s="37">
        <f t="shared" si="18"/>
        <v>8.0999999999999872</v>
      </c>
      <c r="Q86" s="36"/>
      <c r="R86" s="36"/>
    </row>
    <row r="87" spans="1:18">
      <c r="A87" s="36"/>
      <c r="B87" s="36"/>
      <c r="C87" s="36"/>
      <c r="D87" s="37">
        <f t="shared" si="11"/>
        <v>8.1999999999999869</v>
      </c>
      <c r="E87" s="37"/>
      <c r="F87" s="37">
        <f t="shared" si="10"/>
        <v>0.1</v>
      </c>
      <c r="G87" s="53">
        <f t="shared" si="12"/>
        <v>1</v>
      </c>
      <c r="H87" s="37">
        <f t="shared" si="13"/>
        <v>0.2</v>
      </c>
      <c r="I87" s="37">
        <f t="shared" si="14"/>
        <v>1.6400000000000012</v>
      </c>
      <c r="J87" s="37">
        <f t="shared" si="17"/>
        <v>1.9800000000000005E-2</v>
      </c>
      <c r="K87" s="37">
        <f t="shared" si="19"/>
        <v>6.2667627252304084E-2</v>
      </c>
      <c r="L87" s="37">
        <f t="shared" si="15"/>
        <v>-4.2867627252304082E-3</v>
      </c>
      <c r="M87" s="37">
        <f t="shared" si="16"/>
        <v>0.30905137353628992</v>
      </c>
      <c r="N87" s="37"/>
      <c r="O87" s="37">
        <f>IF(M87&gt;'FOBAS Calculator'!$D$22,0,1)</f>
        <v>1</v>
      </c>
      <c r="P87" s="37">
        <f t="shared" si="18"/>
        <v>8.1999999999999869</v>
      </c>
      <c r="Q87" s="36"/>
      <c r="R87" s="36"/>
    </row>
    <row r="88" spans="1:18">
      <c r="A88" s="36"/>
      <c r="B88" s="36"/>
      <c r="C88" s="36"/>
      <c r="D88" s="37">
        <f t="shared" si="11"/>
        <v>8.2999999999999865</v>
      </c>
      <c r="E88" s="37"/>
      <c r="F88" s="37">
        <f t="shared" si="10"/>
        <v>0.1</v>
      </c>
      <c r="G88" s="53">
        <f t="shared" si="12"/>
        <v>1</v>
      </c>
      <c r="H88" s="37">
        <f t="shared" si="13"/>
        <v>0.2</v>
      </c>
      <c r="I88" s="37">
        <f t="shared" si="14"/>
        <v>1.6600000000000013</v>
      </c>
      <c r="J88" s="37">
        <f t="shared" si="17"/>
        <v>1.9800000000000005E-2</v>
      </c>
      <c r="K88" s="37">
        <f t="shared" si="19"/>
        <v>6.1810274707258001E-2</v>
      </c>
      <c r="L88" s="37">
        <f t="shared" si="15"/>
        <v>-4.2010274707257999E-3</v>
      </c>
      <c r="M88" s="37">
        <f t="shared" si="16"/>
        <v>0.3048503460655641</v>
      </c>
      <c r="N88" s="37"/>
      <c r="O88" s="37">
        <f>IF(M88&gt;'FOBAS Calculator'!$D$22,0,1)</f>
        <v>1</v>
      </c>
      <c r="P88" s="37">
        <f t="shared" si="18"/>
        <v>8.2999999999999865</v>
      </c>
      <c r="Q88" s="36"/>
      <c r="R88" s="36"/>
    </row>
    <row r="89" spans="1:18">
      <c r="A89" s="36"/>
      <c r="B89" s="36"/>
      <c r="C89" s="36"/>
      <c r="D89" s="37">
        <f t="shared" si="11"/>
        <v>8.3999999999999861</v>
      </c>
      <c r="E89" s="37"/>
      <c r="F89" s="37">
        <f t="shared" si="10"/>
        <v>0.1</v>
      </c>
      <c r="G89" s="53">
        <f t="shared" si="12"/>
        <v>1</v>
      </c>
      <c r="H89" s="37">
        <f t="shared" si="13"/>
        <v>0.2</v>
      </c>
      <c r="I89" s="37">
        <f t="shared" si="14"/>
        <v>1.6800000000000013</v>
      </c>
      <c r="J89" s="37">
        <f t="shared" si="17"/>
        <v>1.9800000000000005E-2</v>
      </c>
      <c r="K89" s="37">
        <f t="shared" si="19"/>
        <v>6.0970069213112835E-2</v>
      </c>
      <c r="L89" s="37">
        <f t="shared" si="15"/>
        <v>-4.1170069213112828E-3</v>
      </c>
      <c r="M89" s="37">
        <f t="shared" si="16"/>
        <v>0.30073333914425282</v>
      </c>
      <c r="N89" s="37"/>
      <c r="O89" s="37">
        <f>IF(M89&gt;'FOBAS Calculator'!$D$22,0,1)</f>
        <v>1</v>
      </c>
      <c r="P89" s="37">
        <f t="shared" si="18"/>
        <v>8.3999999999999861</v>
      </c>
      <c r="Q89" s="36"/>
      <c r="R89" s="36"/>
    </row>
    <row r="90" spans="1:18">
      <c r="A90" s="36"/>
      <c r="B90" s="36"/>
      <c r="C90" s="36"/>
      <c r="D90" s="37">
        <f t="shared" si="11"/>
        <v>8.4999999999999858</v>
      </c>
      <c r="E90" s="37"/>
      <c r="F90" s="37">
        <f t="shared" si="10"/>
        <v>0.1</v>
      </c>
      <c r="G90" s="53">
        <f t="shared" si="12"/>
        <v>1</v>
      </c>
      <c r="H90" s="37">
        <f t="shared" si="13"/>
        <v>0.2</v>
      </c>
      <c r="I90" s="37">
        <f t="shared" si="14"/>
        <v>1.7000000000000013</v>
      </c>
      <c r="J90" s="37">
        <f t="shared" si="17"/>
        <v>1.9800000000000005E-2</v>
      </c>
      <c r="K90" s="37">
        <f t="shared" si="19"/>
        <v>6.0146667828850572E-2</v>
      </c>
      <c r="L90" s="37">
        <f t="shared" si="15"/>
        <v>-4.0346667828850564E-3</v>
      </c>
      <c r="M90" s="37">
        <f t="shared" si="16"/>
        <v>0.29669867236136777</v>
      </c>
      <c r="N90" s="37"/>
      <c r="O90" s="37">
        <f>IF(M90&gt;'FOBAS Calculator'!$D$22,0,1)</f>
        <v>1</v>
      </c>
      <c r="P90" s="37">
        <f t="shared" si="18"/>
        <v>8.4999999999999858</v>
      </c>
      <c r="Q90" s="36"/>
      <c r="R90" s="36"/>
    </row>
    <row r="91" spans="1:18">
      <c r="A91" s="36"/>
      <c r="B91" s="36"/>
      <c r="C91" s="36"/>
      <c r="D91" s="37">
        <f t="shared" si="11"/>
        <v>8.5999999999999854</v>
      </c>
      <c r="E91" s="37"/>
      <c r="F91" s="37">
        <f t="shared" si="10"/>
        <v>0.1</v>
      </c>
      <c r="G91" s="53">
        <f t="shared" si="12"/>
        <v>1</v>
      </c>
      <c r="H91" s="37">
        <f t="shared" si="13"/>
        <v>0.2</v>
      </c>
      <c r="I91" s="37">
        <f t="shared" si="14"/>
        <v>1.7200000000000013</v>
      </c>
      <c r="J91" s="37">
        <f t="shared" si="17"/>
        <v>1.9800000000000005E-2</v>
      </c>
      <c r="K91" s="37">
        <f t="shared" si="19"/>
        <v>5.9339734472273559E-2</v>
      </c>
      <c r="L91" s="37">
        <f t="shared" si="15"/>
        <v>-3.9539734472273554E-3</v>
      </c>
      <c r="M91" s="37">
        <f t="shared" si="16"/>
        <v>0.2927446989141404</v>
      </c>
      <c r="N91" s="37"/>
      <c r="O91" s="37">
        <f>IF(M91&gt;'FOBAS Calculator'!$D$22,0,1)</f>
        <v>1</v>
      </c>
      <c r="P91" s="37">
        <f t="shared" si="18"/>
        <v>8.5999999999999854</v>
      </c>
      <c r="Q91" s="36"/>
      <c r="R91" s="36"/>
    </row>
    <row r="92" spans="1:18">
      <c r="A92" s="36"/>
      <c r="B92" s="36"/>
      <c r="C92" s="36"/>
      <c r="D92" s="37">
        <f t="shared" si="11"/>
        <v>8.6999999999999851</v>
      </c>
      <c r="E92" s="37"/>
      <c r="F92" s="37">
        <f t="shared" si="10"/>
        <v>0.1</v>
      </c>
      <c r="G92" s="53">
        <f t="shared" si="12"/>
        <v>1</v>
      </c>
      <c r="H92" s="37">
        <f t="shared" si="13"/>
        <v>0.2</v>
      </c>
      <c r="I92" s="37">
        <f t="shared" si="14"/>
        <v>1.7400000000000013</v>
      </c>
      <c r="J92" s="37">
        <f t="shared" si="17"/>
        <v>1.9800000000000005E-2</v>
      </c>
      <c r="K92" s="37">
        <f t="shared" si="19"/>
        <v>5.8548939782828088E-2</v>
      </c>
      <c r="L92" s="37">
        <f t="shared" si="15"/>
        <v>-3.8748939782828084E-3</v>
      </c>
      <c r="M92" s="37">
        <f t="shared" si="16"/>
        <v>0.28886980493585757</v>
      </c>
      <c r="N92" s="37"/>
      <c r="O92" s="37">
        <f>IF(M92&gt;'FOBAS Calculator'!$D$22,0,1)</f>
        <v>1</v>
      </c>
      <c r="P92" s="37">
        <f t="shared" si="18"/>
        <v>8.6999999999999851</v>
      </c>
      <c r="Q92" s="36"/>
      <c r="R92" s="36"/>
    </row>
    <row r="93" spans="1:18">
      <c r="A93" s="36"/>
      <c r="B93" s="36"/>
      <c r="C93" s="36"/>
      <c r="D93" s="37">
        <f t="shared" si="11"/>
        <v>8.7999999999999847</v>
      </c>
      <c r="E93" s="37"/>
      <c r="F93" s="37">
        <f t="shared" si="10"/>
        <v>0.1</v>
      </c>
      <c r="G93" s="53">
        <f t="shared" si="12"/>
        <v>1</v>
      </c>
      <c r="H93" s="37">
        <f t="shared" si="13"/>
        <v>0.2</v>
      </c>
      <c r="I93" s="37">
        <f t="shared" si="14"/>
        <v>1.7600000000000013</v>
      </c>
      <c r="J93" s="37">
        <f t="shared" si="17"/>
        <v>1.9800000000000005E-2</v>
      </c>
      <c r="K93" s="37">
        <f t="shared" si="19"/>
        <v>5.7773960987171524E-2</v>
      </c>
      <c r="L93" s="37">
        <f t="shared" si="15"/>
        <v>-3.7973960987171518E-3</v>
      </c>
      <c r="M93" s="37">
        <f t="shared" si="16"/>
        <v>0.28507240883714041</v>
      </c>
      <c r="N93" s="37"/>
      <c r="O93" s="37">
        <f>IF(M93&gt;'FOBAS Calculator'!$D$22,0,1)</f>
        <v>1</v>
      </c>
      <c r="P93" s="37">
        <f t="shared" si="18"/>
        <v>8.7999999999999847</v>
      </c>
      <c r="Q93" s="36"/>
      <c r="R93" s="36"/>
    </row>
    <row r="94" spans="1:18">
      <c r="A94" s="36"/>
      <c r="B94" s="36"/>
      <c r="C94" s="36"/>
      <c r="D94" s="37">
        <f t="shared" si="11"/>
        <v>8.8999999999999844</v>
      </c>
      <c r="E94" s="37"/>
      <c r="F94" s="37">
        <f t="shared" si="10"/>
        <v>0.1</v>
      </c>
      <c r="G94" s="53">
        <f t="shared" si="12"/>
        <v>1</v>
      </c>
      <c r="H94" s="37">
        <f t="shared" si="13"/>
        <v>0.2</v>
      </c>
      <c r="I94" s="37">
        <f t="shared" si="14"/>
        <v>1.7800000000000014</v>
      </c>
      <c r="J94" s="37">
        <f t="shared" si="17"/>
        <v>1.9800000000000005E-2</v>
      </c>
      <c r="K94" s="37">
        <f t="shared" si="19"/>
        <v>5.7014481767428092E-2</v>
      </c>
      <c r="L94" s="37">
        <f t="shared" si="15"/>
        <v>-3.7214481767428088E-3</v>
      </c>
      <c r="M94" s="37">
        <f t="shared" si="16"/>
        <v>0.28135096066039761</v>
      </c>
      <c r="N94" s="37"/>
      <c r="O94" s="37">
        <f>IF(M94&gt;'FOBAS Calculator'!$D$22,0,1)</f>
        <v>1</v>
      </c>
      <c r="P94" s="37">
        <f t="shared" si="18"/>
        <v>8.8999999999999844</v>
      </c>
      <c r="Q94" s="36"/>
      <c r="R94" s="36"/>
    </row>
    <row r="95" spans="1:18">
      <c r="A95" s="36"/>
      <c r="B95" s="36"/>
      <c r="C95" s="36"/>
      <c r="D95" s="37">
        <f t="shared" si="11"/>
        <v>8.999999999999984</v>
      </c>
      <c r="E95" s="37"/>
      <c r="F95" s="37">
        <f t="shared" si="10"/>
        <v>0.1</v>
      </c>
      <c r="G95" s="53">
        <f t="shared" si="12"/>
        <v>1</v>
      </c>
      <c r="H95" s="37">
        <f t="shared" si="13"/>
        <v>0.2</v>
      </c>
      <c r="I95" s="37">
        <f t="shared" si="14"/>
        <v>1.8000000000000014</v>
      </c>
      <c r="J95" s="37">
        <f t="shared" si="17"/>
        <v>1.9800000000000005E-2</v>
      </c>
      <c r="K95" s="37">
        <f t="shared" si="19"/>
        <v>5.6270192132079538E-2</v>
      </c>
      <c r="L95" s="37">
        <f t="shared" si="15"/>
        <v>-3.6470192132079535E-3</v>
      </c>
      <c r="M95" s="37">
        <f t="shared" si="16"/>
        <v>0.27770394144718963</v>
      </c>
      <c r="N95" s="37"/>
      <c r="O95" s="37">
        <f>IF(M95&gt;'FOBAS Calculator'!$D$22,0,1)</f>
        <v>1</v>
      </c>
      <c r="P95" s="37">
        <f t="shared" si="18"/>
        <v>8.999999999999984</v>
      </c>
      <c r="Q95" s="36"/>
      <c r="R95" s="36"/>
    </row>
    <row r="96" spans="1:18">
      <c r="A96" s="36"/>
      <c r="B96" s="36"/>
      <c r="C96" s="36"/>
      <c r="D96" s="37">
        <f t="shared" si="11"/>
        <v>9.0999999999999837</v>
      </c>
      <c r="E96" s="37"/>
      <c r="F96" s="37">
        <f t="shared" si="10"/>
        <v>0.1</v>
      </c>
      <c r="G96" s="53">
        <f t="shared" si="12"/>
        <v>1</v>
      </c>
      <c r="H96" s="37">
        <f t="shared" si="13"/>
        <v>0.2</v>
      </c>
      <c r="I96" s="37">
        <f t="shared" si="14"/>
        <v>1.8200000000000014</v>
      </c>
      <c r="J96" s="37">
        <f t="shared" si="17"/>
        <v>1.9800000000000005E-2</v>
      </c>
      <c r="K96" s="37">
        <f t="shared" si="19"/>
        <v>5.5540788289437933E-2</v>
      </c>
      <c r="L96" s="37">
        <f t="shared" si="15"/>
        <v>-3.5740788289437926E-3</v>
      </c>
      <c r="M96" s="37">
        <f t="shared" si="16"/>
        <v>0.27412986261824585</v>
      </c>
      <c r="N96" s="37"/>
      <c r="O96" s="37">
        <f>IF(M96&gt;'FOBAS Calculator'!$D$22,0,1)</f>
        <v>1</v>
      </c>
      <c r="P96" s="37">
        <f t="shared" si="18"/>
        <v>9.0999999999999837</v>
      </c>
      <c r="Q96" s="36"/>
      <c r="R96" s="36"/>
    </row>
    <row r="97" spans="1:18">
      <c r="A97" s="36"/>
      <c r="B97" s="36"/>
      <c r="C97" s="36"/>
      <c r="D97" s="37">
        <f t="shared" si="11"/>
        <v>9.1999999999999833</v>
      </c>
      <c r="E97" s="37"/>
      <c r="F97" s="37">
        <f t="shared" si="10"/>
        <v>0.1</v>
      </c>
      <c r="G97" s="53">
        <f t="shared" si="12"/>
        <v>1</v>
      </c>
      <c r="H97" s="37">
        <f t="shared" si="13"/>
        <v>0.2</v>
      </c>
      <c r="I97" s="37">
        <f t="shared" si="14"/>
        <v>1.8400000000000014</v>
      </c>
      <c r="J97" s="37">
        <f t="shared" si="17"/>
        <v>1.9800000000000005E-2</v>
      </c>
      <c r="K97" s="37">
        <f t="shared" si="19"/>
        <v>5.482597252364918E-2</v>
      </c>
      <c r="L97" s="37">
        <f t="shared" si="15"/>
        <v>-3.5025972523649177E-3</v>
      </c>
      <c r="M97" s="37">
        <f t="shared" si="16"/>
        <v>0.27062726536588094</v>
      </c>
      <c r="N97" s="37"/>
      <c r="O97" s="37">
        <f>IF(M97&gt;'FOBAS Calculator'!$D$22,0,1)</f>
        <v>1</v>
      </c>
      <c r="P97" s="37">
        <f t="shared" si="18"/>
        <v>9.1999999999999833</v>
      </c>
      <c r="Q97" s="36"/>
      <c r="R97" s="36"/>
    </row>
    <row r="98" spans="1:18">
      <c r="A98" s="36"/>
      <c r="B98" s="36"/>
      <c r="C98" s="36"/>
      <c r="D98" s="37">
        <f t="shared" si="11"/>
        <v>9.2999999999999829</v>
      </c>
      <c r="E98" s="37"/>
      <c r="F98" s="37">
        <f t="shared" si="10"/>
        <v>0.1</v>
      </c>
      <c r="G98" s="53">
        <f t="shared" si="12"/>
        <v>1</v>
      </c>
      <c r="H98" s="37">
        <f t="shared" si="13"/>
        <v>0.2</v>
      </c>
      <c r="I98" s="37">
        <f t="shared" si="14"/>
        <v>1.8600000000000014</v>
      </c>
      <c r="J98" s="37">
        <f t="shared" si="17"/>
        <v>1.9800000000000005E-2</v>
      </c>
      <c r="K98" s="37">
        <f t="shared" si="19"/>
        <v>5.4125453073176198E-2</v>
      </c>
      <c r="L98" s="37">
        <f t="shared" si="15"/>
        <v>-3.4325453073176192E-3</v>
      </c>
      <c r="M98" s="37">
        <f t="shared" si="16"/>
        <v>0.26719472005856332</v>
      </c>
      <c r="N98" s="37"/>
      <c r="O98" s="37">
        <f>IF(M98&gt;'FOBAS Calculator'!$D$22,0,1)</f>
        <v>1</v>
      </c>
      <c r="P98" s="37">
        <f t="shared" si="18"/>
        <v>9.2999999999999829</v>
      </c>
      <c r="Q98" s="36"/>
      <c r="R98" s="36"/>
    </row>
    <row r="99" spans="1:18">
      <c r="A99" s="36"/>
      <c r="B99" s="36"/>
      <c r="C99" s="36"/>
      <c r="D99" s="37">
        <f t="shared" si="11"/>
        <v>9.3999999999999826</v>
      </c>
      <c r="E99" s="37"/>
      <c r="F99" s="37">
        <f t="shared" si="10"/>
        <v>0.1</v>
      </c>
      <c r="G99" s="53">
        <f t="shared" si="12"/>
        <v>1</v>
      </c>
      <c r="H99" s="37">
        <f t="shared" si="13"/>
        <v>0.2</v>
      </c>
      <c r="I99" s="37">
        <f t="shared" si="14"/>
        <v>1.8800000000000014</v>
      </c>
      <c r="J99" s="37">
        <f t="shared" si="17"/>
        <v>1.9800000000000005E-2</v>
      </c>
      <c r="K99" s="37">
        <f t="shared" si="19"/>
        <v>5.3438944011712675E-2</v>
      </c>
      <c r="L99" s="37">
        <f t="shared" si="15"/>
        <v>-3.3638944011712669E-3</v>
      </c>
      <c r="M99" s="37">
        <f t="shared" si="16"/>
        <v>0.26383082565739208</v>
      </c>
      <c r="N99" s="37"/>
      <c r="O99" s="37">
        <f>IF(M99&gt;'FOBAS Calculator'!$D$22,0,1)</f>
        <v>1</v>
      </c>
      <c r="P99" s="37">
        <f t="shared" si="18"/>
        <v>9.3999999999999826</v>
      </c>
      <c r="Q99" s="36"/>
      <c r="R99" s="36"/>
    </row>
    <row r="100" spans="1:18">
      <c r="A100" s="36"/>
      <c r="B100" s="36"/>
      <c r="C100" s="36"/>
      <c r="D100" s="37">
        <f t="shared" si="11"/>
        <v>9.4999999999999822</v>
      </c>
      <c r="E100" s="37"/>
      <c r="F100" s="37">
        <f t="shared" si="10"/>
        <v>0.1</v>
      </c>
      <c r="G100" s="53">
        <f t="shared" si="12"/>
        <v>1</v>
      </c>
      <c r="H100" s="37">
        <f t="shared" si="13"/>
        <v>0.2</v>
      </c>
      <c r="I100" s="37">
        <f t="shared" si="14"/>
        <v>1.9000000000000015</v>
      </c>
      <c r="J100" s="37">
        <f t="shared" si="17"/>
        <v>1.9800000000000005E-2</v>
      </c>
      <c r="K100" s="37">
        <f t="shared" si="19"/>
        <v>5.2766165131478422E-2</v>
      </c>
      <c r="L100" s="37">
        <f t="shared" si="15"/>
        <v>-3.2966165131478415E-3</v>
      </c>
      <c r="M100" s="37">
        <f t="shared" si="16"/>
        <v>0.26053420914424424</v>
      </c>
      <c r="N100" s="37"/>
      <c r="O100" s="37">
        <f>IF(M100&gt;'FOBAS Calculator'!$D$22,0,1)</f>
        <v>1</v>
      </c>
      <c r="P100" s="37">
        <f t="shared" si="18"/>
        <v>9.4999999999999822</v>
      </c>
      <c r="Q100" s="36"/>
      <c r="R100" s="36"/>
    </row>
    <row r="101" spans="1:18">
      <c r="A101" s="36"/>
      <c r="B101" s="36"/>
      <c r="C101" s="36"/>
      <c r="D101" s="37">
        <f t="shared" si="11"/>
        <v>9.5999999999999819</v>
      </c>
      <c r="E101" s="37"/>
      <c r="F101" s="37">
        <f t="shared" si="10"/>
        <v>0.1</v>
      </c>
      <c r="G101" s="53">
        <f t="shared" si="12"/>
        <v>1</v>
      </c>
      <c r="H101" s="37">
        <f t="shared" si="13"/>
        <v>0.2</v>
      </c>
      <c r="I101" s="37">
        <f t="shared" si="14"/>
        <v>1.9200000000000015</v>
      </c>
      <c r="J101" s="37">
        <f t="shared" si="17"/>
        <v>1.9800000000000005E-2</v>
      </c>
      <c r="K101" s="37">
        <f t="shared" si="19"/>
        <v>5.2106841828848866E-2</v>
      </c>
      <c r="L101" s="37">
        <f t="shared" si="15"/>
        <v>-3.2306841828848862E-3</v>
      </c>
      <c r="M101" s="37">
        <f t="shared" si="16"/>
        <v>0.25730352496135933</v>
      </c>
      <c r="N101" s="37"/>
      <c r="O101" s="37">
        <f>IF(M101&gt;'FOBAS Calculator'!$D$22,0,1)</f>
        <v>1</v>
      </c>
      <c r="P101" s="37">
        <f t="shared" si="18"/>
        <v>9.5999999999999819</v>
      </c>
      <c r="Q101" s="36"/>
      <c r="R101" s="36"/>
    </row>
    <row r="102" spans="1:18">
      <c r="A102" s="36"/>
      <c r="B102" s="36"/>
      <c r="C102" s="36"/>
      <c r="D102" s="37">
        <f t="shared" si="11"/>
        <v>9.6999999999999815</v>
      </c>
      <c r="E102" s="37"/>
      <c r="F102" s="37">
        <f t="shared" si="10"/>
        <v>0.1</v>
      </c>
      <c r="G102" s="53">
        <f t="shared" si="12"/>
        <v>1</v>
      </c>
      <c r="H102" s="37">
        <f t="shared" si="13"/>
        <v>0.2</v>
      </c>
      <c r="I102" s="37">
        <f t="shared" si="14"/>
        <v>1.9400000000000015</v>
      </c>
      <c r="J102" s="37">
        <f t="shared" si="17"/>
        <v>1.9800000000000005E-2</v>
      </c>
      <c r="K102" s="37">
        <f t="shared" si="19"/>
        <v>5.1460704992271872E-2</v>
      </c>
      <c r="L102" s="37">
        <f t="shared" si="15"/>
        <v>-3.1660704992271865E-3</v>
      </c>
      <c r="M102" s="37">
        <f t="shared" si="16"/>
        <v>0.25413745446213215</v>
      </c>
      <c r="N102" s="37"/>
      <c r="O102" s="37">
        <f>IF(M102&gt;'FOBAS Calculator'!$D$22,0,1)</f>
        <v>1</v>
      </c>
      <c r="P102" s="37">
        <f t="shared" si="18"/>
        <v>9.6999999999999815</v>
      </c>
      <c r="Q102" s="36"/>
      <c r="R102" s="36"/>
    </row>
    <row r="103" spans="1:18">
      <c r="A103" s="36"/>
      <c r="B103" s="36"/>
      <c r="C103" s="36"/>
      <c r="D103" s="37">
        <f t="shared" si="11"/>
        <v>9.7999999999999812</v>
      </c>
      <c r="E103" s="37"/>
      <c r="F103" s="37">
        <f t="shared" si="10"/>
        <v>0.1</v>
      </c>
      <c r="G103" s="53">
        <f t="shared" si="12"/>
        <v>1</v>
      </c>
      <c r="H103" s="37">
        <f t="shared" si="13"/>
        <v>0.2</v>
      </c>
      <c r="I103" s="37">
        <f t="shared" si="14"/>
        <v>1.9600000000000015</v>
      </c>
      <c r="J103" s="37">
        <f t="shared" si="17"/>
        <v>1.9800000000000005E-2</v>
      </c>
      <c r="K103" s="37">
        <f t="shared" si="19"/>
        <v>5.0827490892426441E-2</v>
      </c>
      <c r="L103" s="37">
        <f t="shared" si="15"/>
        <v>-3.1027490892426438E-3</v>
      </c>
      <c r="M103" s="37">
        <f t="shared" si="16"/>
        <v>0.25103470537288952</v>
      </c>
      <c r="N103" s="37"/>
      <c r="O103" s="37">
        <f>IF(M103&gt;'FOBAS Calculator'!$D$22,0,1)</f>
        <v>1</v>
      </c>
      <c r="P103" s="37">
        <f t="shared" si="18"/>
        <v>9.7999999999999812</v>
      </c>
      <c r="Q103" s="36"/>
      <c r="R103" s="36"/>
    </row>
    <row r="104" spans="1:18">
      <c r="A104" s="36"/>
      <c r="B104" s="36"/>
      <c r="C104" s="36"/>
      <c r="D104" s="37">
        <f t="shared" si="11"/>
        <v>9.8999999999999808</v>
      </c>
      <c r="E104" s="37"/>
      <c r="F104" s="37">
        <f t="shared" si="10"/>
        <v>0.1</v>
      </c>
      <c r="G104" s="53">
        <f t="shared" si="12"/>
        <v>1</v>
      </c>
      <c r="H104" s="37">
        <f t="shared" si="13"/>
        <v>0.2</v>
      </c>
      <c r="I104" s="37">
        <f t="shared" si="14"/>
        <v>1.9800000000000015</v>
      </c>
      <c r="J104" s="37">
        <f t="shared" si="17"/>
        <v>1.9800000000000005E-2</v>
      </c>
      <c r="K104" s="37">
        <f t="shared" si="19"/>
        <v>5.0206941074577918E-2</v>
      </c>
      <c r="L104" s="37">
        <f t="shared" si="15"/>
        <v>-3.0406941074577914E-3</v>
      </c>
      <c r="M104" s="37">
        <f t="shared" si="16"/>
        <v>0.24799401126543172</v>
      </c>
      <c r="N104" s="37"/>
      <c r="O104" s="37">
        <f>IF(M104&gt;'FOBAS Calculator'!$D$22,0,1)</f>
        <v>1</v>
      </c>
      <c r="P104" s="37">
        <f t="shared" si="18"/>
        <v>9.8999999999999808</v>
      </c>
      <c r="Q104" s="36"/>
      <c r="R104" s="36"/>
    </row>
    <row r="105" spans="1:18">
      <c r="A105" s="36"/>
      <c r="B105" s="36"/>
      <c r="C105" s="36"/>
      <c r="D105" s="37">
        <f t="shared" si="11"/>
        <v>9.9999999999999805</v>
      </c>
      <c r="E105" s="37"/>
      <c r="F105" s="37">
        <f t="shared" si="10"/>
        <v>0.1</v>
      </c>
      <c r="G105" s="53">
        <f t="shared" si="12"/>
        <v>1</v>
      </c>
      <c r="H105" s="37">
        <f t="shared" si="13"/>
        <v>0.2</v>
      </c>
      <c r="I105" s="37">
        <f t="shared" si="14"/>
        <v>2.0000000000000013</v>
      </c>
      <c r="J105" s="37">
        <f t="shared" si="17"/>
        <v>1.9800000000000005E-2</v>
      </c>
      <c r="K105" s="37">
        <f t="shared" si="19"/>
        <v>4.9598802253086355E-2</v>
      </c>
      <c r="L105" s="37">
        <f t="shared" si="15"/>
        <v>-2.9798802253086349E-3</v>
      </c>
      <c r="M105" s="37">
        <f t="shared" si="16"/>
        <v>0.2450141310401231</v>
      </c>
      <c r="N105" s="37"/>
      <c r="O105" s="37">
        <f>IF(M105&gt;'FOBAS Calculator'!$D$22,0,1)</f>
        <v>1</v>
      </c>
      <c r="P105" s="37">
        <f t="shared" si="18"/>
        <v>9.9999999999999805</v>
      </c>
      <c r="Q105" s="36"/>
      <c r="R105" s="36"/>
    </row>
    <row r="106" spans="1:18">
      <c r="A106" s="36"/>
      <c r="B106" s="36"/>
      <c r="C106" s="36"/>
      <c r="D106" s="37">
        <f t="shared" si="11"/>
        <v>10.09999999999998</v>
      </c>
      <c r="E106" s="37"/>
      <c r="F106" s="37">
        <f t="shared" si="10"/>
        <v>0.1</v>
      </c>
      <c r="G106" s="53">
        <f t="shared" si="12"/>
        <v>1</v>
      </c>
      <c r="H106" s="37">
        <f t="shared" si="13"/>
        <v>0.2</v>
      </c>
      <c r="I106" s="37">
        <f t="shared" si="14"/>
        <v>2.0200000000000014</v>
      </c>
      <c r="J106" s="37">
        <f t="shared" si="17"/>
        <v>1.9800000000000005E-2</v>
      </c>
      <c r="K106" s="37">
        <f t="shared" si="19"/>
        <v>4.9002826208024632E-2</v>
      </c>
      <c r="L106" s="37">
        <f t="shared" si="15"/>
        <v>-2.9202826208024626E-3</v>
      </c>
      <c r="M106" s="37">
        <f t="shared" si="16"/>
        <v>0.24209384841932063</v>
      </c>
      <c r="N106" s="37"/>
      <c r="O106" s="37">
        <f>IF(M106&gt;'FOBAS Calculator'!$D$22,0,1)</f>
        <v>1</v>
      </c>
      <c r="P106" s="37">
        <f t="shared" si="18"/>
        <v>10.09999999999998</v>
      </c>
      <c r="Q106" s="36"/>
      <c r="R106" s="36"/>
    </row>
    <row r="107" spans="1:18">
      <c r="A107" s="36"/>
      <c r="B107" s="36"/>
      <c r="C107" s="36"/>
      <c r="D107" s="37">
        <f t="shared" si="11"/>
        <v>10.19999999999998</v>
      </c>
      <c r="E107" s="37"/>
      <c r="F107" s="37">
        <f t="shared" si="10"/>
        <v>0.1</v>
      </c>
      <c r="G107" s="53">
        <f t="shared" si="12"/>
        <v>1</v>
      </c>
      <c r="H107" s="37">
        <f t="shared" si="13"/>
        <v>0.2</v>
      </c>
      <c r="I107" s="37">
        <f t="shared" si="14"/>
        <v>2.0400000000000014</v>
      </c>
      <c r="J107" s="37">
        <f t="shared" si="17"/>
        <v>1.9800000000000005E-2</v>
      </c>
      <c r="K107" s="37">
        <f t="shared" si="19"/>
        <v>4.8418769683864139E-2</v>
      </c>
      <c r="L107" s="37">
        <f t="shared" si="15"/>
        <v>-2.8618769683864133E-3</v>
      </c>
      <c r="M107" s="37">
        <f t="shared" si="16"/>
        <v>0.23923197145093422</v>
      </c>
      <c r="N107" s="37"/>
      <c r="O107" s="37">
        <f>IF(M107&gt;'FOBAS Calculator'!$D$22,0,1)</f>
        <v>1</v>
      </c>
      <c r="P107" s="37">
        <f t="shared" si="18"/>
        <v>10.19999999999998</v>
      </c>
      <c r="Q107" s="36"/>
      <c r="R107" s="36"/>
    </row>
    <row r="108" spans="1:18">
      <c r="A108" s="36"/>
      <c r="B108" s="36"/>
      <c r="C108" s="36"/>
      <c r="D108" s="37">
        <f t="shared" si="11"/>
        <v>10.299999999999979</v>
      </c>
      <c r="E108" s="37"/>
      <c r="F108" s="37">
        <f t="shared" si="10"/>
        <v>0.1</v>
      </c>
      <c r="G108" s="53">
        <f t="shared" si="12"/>
        <v>1</v>
      </c>
      <c r="H108" s="37">
        <f t="shared" si="13"/>
        <v>0.2</v>
      </c>
      <c r="I108" s="37">
        <f t="shared" si="14"/>
        <v>2.0600000000000014</v>
      </c>
      <c r="J108" s="37">
        <f t="shared" si="17"/>
        <v>1.9800000000000005E-2</v>
      </c>
      <c r="K108" s="37">
        <f t="shared" si="19"/>
        <v>4.7846394290186854E-2</v>
      </c>
      <c r="L108" s="37">
        <f t="shared" si="15"/>
        <v>-2.804639429018685E-3</v>
      </c>
      <c r="M108" s="37">
        <f t="shared" si="16"/>
        <v>0.23642733202191554</v>
      </c>
      <c r="N108" s="37"/>
      <c r="O108" s="37">
        <f>IF(M108&gt;'FOBAS Calculator'!$D$22,0,1)</f>
        <v>1</v>
      </c>
      <c r="P108" s="37">
        <f t="shared" si="18"/>
        <v>10.299999999999979</v>
      </c>
      <c r="Q108" s="36"/>
      <c r="R108" s="36"/>
    </row>
    <row r="109" spans="1:18">
      <c r="A109" s="36"/>
      <c r="B109" s="36"/>
      <c r="C109" s="36"/>
      <c r="D109" s="37">
        <f t="shared" si="11"/>
        <v>10.399999999999979</v>
      </c>
      <c r="E109" s="37"/>
      <c r="F109" s="37">
        <f t="shared" si="10"/>
        <v>0.1</v>
      </c>
      <c r="G109" s="53">
        <f t="shared" si="12"/>
        <v>1</v>
      </c>
      <c r="H109" s="37">
        <f t="shared" si="13"/>
        <v>0.2</v>
      </c>
      <c r="I109" s="37">
        <f t="shared" si="14"/>
        <v>2.0800000000000014</v>
      </c>
      <c r="J109" s="37">
        <f t="shared" si="17"/>
        <v>1.9800000000000005E-2</v>
      </c>
      <c r="K109" s="37">
        <f t="shared" si="19"/>
        <v>4.7285466404383122E-2</v>
      </c>
      <c r="L109" s="37">
        <f t="shared" si="15"/>
        <v>-2.7485466404383119E-3</v>
      </c>
      <c r="M109" s="37">
        <f t="shared" si="16"/>
        <v>0.23367878538147724</v>
      </c>
      <c r="N109" s="37"/>
      <c r="O109" s="37">
        <f>IF(M109&gt;'FOBAS Calculator'!$D$22,0,1)</f>
        <v>1</v>
      </c>
      <c r="P109" s="37">
        <f t="shared" si="18"/>
        <v>10.399999999999979</v>
      </c>
      <c r="Q109" s="36"/>
      <c r="R109" s="36"/>
    </row>
    <row r="110" spans="1:18">
      <c r="A110" s="36"/>
      <c r="B110" s="36"/>
      <c r="C110" s="36"/>
      <c r="D110" s="37">
        <f t="shared" si="11"/>
        <v>10.499999999999979</v>
      </c>
      <c r="E110" s="37"/>
      <c r="F110" s="37">
        <f t="shared" si="10"/>
        <v>0.1</v>
      </c>
      <c r="G110" s="53">
        <f t="shared" si="12"/>
        <v>1</v>
      </c>
      <c r="H110" s="37">
        <f t="shared" si="13"/>
        <v>0.2</v>
      </c>
      <c r="I110" s="37">
        <f t="shared" si="14"/>
        <v>2.1000000000000014</v>
      </c>
      <c r="J110" s="37">
        <f t="shared" si="17"/>
        <v>1.9800000000000005E-2</v>
      </c>
      <c r="K110" s="37">
        <f t="shared" si="19"/>
        <v>4.6735757076295452E-2</v>
      </c>
      <c r="L110" s="37">
        <f t="shared" si="15"/>
        <v>-2.6935757076295445E-3</v>
      </c>
      <c r="M110" s="37">
        <f t="shared" si="16"/>
        <v>0.2309852096738477</v>
      </c>
      <c r="N110" s="37"/>
      <c r="O110" s="37">
        <f>IF(M110&gt;'FOBAS Calculator'!$D$22,0,1)</f>
        <v>1</v>
      </c>
      <c r="P110" s="37">
        <f t="shared" si="18"/>
        <v>10.499999999999979</v>
      </c>
      <c r="Q110" s="36"/>
      <c r="R110" s="36"/>
    </row>
    <row r="111" spans="1:18">
      <c r="A111" s="36"/>
      <c r="B111" s="36"/>
      <c r="C111" s="36"/>
      <c r="D111" s="37">
        <f t="shared" si="11"/>
        <v>10.599999999999978</v>
      </c>
      <c r="E111" s="37"/>
      <c r="F111" s="37">
        <f t="shared" si="10"/>
        <v>0.1</v>
      </c>
      <c r="G111" s="53">
        <f t="shared" si="12"/>
        <v>1</v>
      </c>
      <c r="H111" s="37">
        <f t="shared" si="13"/>
        <v>0.2</v>
      </c>
      <c r="I111" s="37">
        <f t="shared" si="14"/>
        <v>2.1200000000000014</v>
      </c>
      <c r="J111" s="37">
        <f t="shared" si="17"/>
        <v>1.9800000000000005E-2</v>
      </c>
      <c r="K111" s="37">
        <f t="shared" si="19"/>
        <v>4.6197041934769548E-2</v>
      </c>
      <c r="L111" s="37">
        <f t="shared" si="15"/>
        <v>-2.6397041934769542E-3</v>
      </c>
      <c r="M111" s="37">
        <f t="shared" si="16"/>
        <v>0.22834550548037075</v>
      </c>
      <c r="N111" s="37"/>
      <c r="O111" s="37">
        <f>IF(M111&gt;'FOBAS Calculator'!$D$22,0,1)</f>
        <v>1</v>
      </c>
      <c r="P111" s="37">
        <f t="shared" si="18"/>
        <v>10.599999999999978</v>
      </c>
      <c r="Q111" s="36"/>
      <c r="R111" s="36"/>
    </row>
    <row r="112" spans="1:18">
      <c r="A112" s="36"/>
      <c r="B112" s="36"/>
      <c r="C112" s="36"/>
      <c r="D112" s="37">
        <f t="shared" si="11"/>
        <v>10.699999999999978</v>
      </c>
      <c r="E112" s="37"/>
      <c r="F112" s="37">
        <f t="shared" si="10"/>
        <v>0.1</v>
      </c>
      <c r="G112" s="53">
        <f t="shared" si="12"/>
        <v>1</v>
      </c>
      <c r="H112" s="37">
        <f t="shared" si="13"/>
        <v>0.2</v>
      </c>
      <c r="I112" s="37">
        <f t="shared" si="14"/>
        <v>2.1400000000000015</v>
      </c>
      <c r="J112" s="37">
        <f t="shared" si="17"/>
        <v>1.9800000000000005E-2</v>
      </c>
      <c r="K112" s="37">
        <f t="shared" si="19"/>
        <v>4.5669101096074152E-2</v>
      </c>
      <c r="L112" s="37">
        <f t="shared" si="15"/>
        <v>-2.5869101096074147E-3</v>
      </c>
      <c r="M112" s="37">
        <f t="shared" si="16"/>
        <v>0.22575859537076334</v>
      </c>
      <c r="N112" s="37"/>
      <c r="O112" s="37">
        <f>IF(M112&gt;'FOBAS Calculator'!$D$22,0,1)</f>
        <v>1</v>
      </c>
      <c r="P112" s="37">
        <f t="shared" si="18"/>
        <v>10.699999999999978</v>
      </c>
      <c r="Q112" s="36"/>
      <c r="R112" s="36"/>
    </row>
    <row r="113" spans="1:18">
      <c r="A113" s="36"/>
      <c r="B113" s="36"/>
      <c r="C113" s="36"/>
      <c r="D113" s="37">
        <f t="shared" si="11"/>
        <v>10.799999999999978</v>
      </c>
      <c r="E113" s="37"/>
      <c r="F113" s="37">
        <f t="shared" si="10"/>
        <v>0.1</v>
      </c>
      <c r="G113" s="53">
        <f t="shared" si="12"/>
        <v>1</v>
      </c>
      <c r="H113" s="37">
        <f t="shared" si="13"/>
        <v>0.2</v>
      </c>
      <c r="I113" s="37">
        <f t="shared" si="14"/>
        <v>2.1600000000000015</v>
      </c>
      <c r="J113" s="37">
        <f t="shared" si="17"/>
        <v>1.9800000000000005E-2</v>
      </c>
      <c r="K113" s="37">
        <f t="shared" si="19"/>
        <v>4.5151719074152677E-2</v>
      </c>
      <c r="L113" s="37">
        <f t="shared" si="15"/>
        <v>-2.5351719074152672E-3</v>
      </c>
      <c r="M113" s="37">
        <f t="shared" si="16"/>
        <v>0.22322342346334809</v>
      </c>
      <c r="N113" s="37"/>
      <c r="O113" s="37">
        <f>IF(M113&gt;'FOBAS Calculator'!$D$22,0,1)</f>
        <v>1</v>
      </c>
      <c r="P113" s="37">
        <f t="shared" si="18"/>
        <v>10.799999999999978</v>
      </c>
      <c r="Q113" s="36"/>
      <c r="R113" s="36"/>
    </row>
    <row r="114" spans="1:18">
      <c r="A114" s="36"/>
      <c r="B114" s="36"/>
      <c r="C114" s="36"/>
      <c r="D114" s="37">
        <f t="shared" si="11"/>
        <v>10.899999999999977</v>
      </c>
      <c r="E114" s="37"/>
      <c r="F114" s="37">
        <f t="shared" si="10"/>
        <v>0.1</v>
      </c>
      <c r="G114" s="53">
        <f t="shared" si="12"/>
        <v>1</v>
      </c>
      <c r="H114" s="37">
        <f t="shared" si="13"/>
        <v>0.2</v>
      </c>
      <c r="I114" s="37">
        <f t="shared" si="14"/>
        <v>2.1800000000000015</v>
      </c>
      <c r="J114" s="37">
        <f t="shared" si="17"/>
        <v>1.9800000000000005E-2</v>
      </c>
      <c r="K114" s="37">
        <f t="shared" si="19"/>
        <v>4.464468469266962E-2</v>
      </c>
      <c r="L114" s="37">
        <f t="shared" si="15"/>
        <v>-2.4844684692669613E-3</v>
      </c>
      <c r="M114" s="37">
        <f t="shared" si="16"/>
        <v>0.22073895499408114</v>
      </c>
      <c r="N114" s="37"/>
      <c r="O114" s="37">
        <f>IF(M114&gt;'FOBAS Calculator'!$D$22,0,1)</f>
        <v>1</v>
      </c>
      <c r="P114" s="37">
        <f t="shared" si="18"/>
        <v>10.899999999999977</v>
      </c>
      <c r="Q114" s="36"/>
      <c r="R114" s="36"/>
    </row>
    <row r="115" spans="1:18">
      <c r="A115" s="36"/>
      <c r="B115" s="36"/>
      <c r="C115" s="36"/>
      <c r="D115" s="37">
        <f t="shared" si="11"/>
        <v>10.999999999999977</v>
      </c>
      <c r="E115" s="37"/>
      <c r="F115" s="37">
        <f t="shared" si="10"/>
        <v>0.1</v>
      </c>
      <c r="G115" s="53">
        <f t="shared" si="12"/>
        <v>1</v>
      </c>
      <c r="H115" s="37">
        <f t="shared" si="13"/>
        <v>0.2</v>
      </c>
      <c r="I115" s="37">
        <f t="shared" si="14"/>
        <v>2.2000000000000015</v>
      </c>
      <c r="J115" s="37">
        <f t="shared" si="17"/>
        <v>1.9800000000000005E-2</v>
      </c>
      <c r="K115" s="37">
        <f t="shared" si="19"/>
        <v>4.4147790998816237E-2</v>
      </c>
      <c r="L115" s="37">
        <f t="shared" si="15"/>
        <v>-2.4347790998816231E-3</v>
      </c>
      <c r="M115" s="37">
        <f t="shared" si="16"/>
        <v>0.21830417589419951</v>
      </c>
      <c r="N115" s="37"/>
      <c r="O115" s="37">
        <f>IF(M115&gt;'FOBAS Calculator'!$D$22,0,1)</f>
        <v>1</v>
      </c>
      <c r="P115" s="37">
        <f t="shared" si="18"/>
        <v>10.999999999999977</v>
      </c>
      <c r="Q115" s="36"/>
      <c r="R115" s="36"/>
    </row>
    <row r="116" spans="1:18">
      <c r="A116" s="36"/>
      <c r="B116" s="36"/>
      <c r="C116" s="36"/>
      <c r="D116" s="37">
        <f t="shared" si="11"/>
        <v>11.099999999999977</v>
      </c>
      <c r="E116" s="37"/>
      <c r="F116" s="37">
        <f t="shared" si="10"/>
        <v>0.1</v>
      </c>
      <c r="G116" s="53">
        <f t="shared" si="12"/>
        <v>1</v>
      </c>
      <c r="H116" s="37">
        <f t="shared" si="13"/>
        <v>0.2</v>
      </c>
      <c r="I116" s="37">
        <f t="shared" si="14"/>
        <v>2.2200000000000015</v>
      </c>
      <c r="J116" s="37">
        <f t="shared" si="17"/>
        <v>1.9800000000000005E-2</v>
      </c>
      <c r="K116" s="37">
        <f t="shared" si="19"/>
        <v>4.366083517883991E-2</v>
      </c>
      <c r="L116" s="37">
        <f t="shared" si="15"/>
        <v>-2.3860835178839907E-3</v>
      </c>
      <c r="M116" s="37">
        <f t="shared" si="16"/>
        <v>0.21591809237631551</v>
      </c>
      <c r="N116" s="37"/>
      <c r="O116" s="37">
        <f>IF(M116&gt;'FOBAS Calculator'!$D$22,0,1)</f>
        <v>1</v>
      </c>
      <c r="P116" s="37">
        <f t="shared" si="18"/>
        <v>11.099999999999977</v>
      </c>
      <c r="Q116" s="36"/>
      <c r="R116" s="36"/>
    </row>
    <row r="117" spans="1:18">
      <c r="A117" s="36"/>
      <c r="B117" s="36"/>
      <c r="C117" s="36"/>
      <c r="D117" s="37">
        <f t="shared" si="11"/>
        <v>11.199999999999976</v>
      </c>
      <c r="E117" s="37"/>
      <c r="F117" s="37">
        <f t="shared" si="10"/>
        <v>0.1</v>
      </c>
      <c r="G117" s="53">
        <f t="shared" si="12"/>
        <v>1</v>
      </c>
      <c r="H117" s="37">
        <f t="shared" si="13"/>
        <v>0.2</v>
      </c>
      <c r="I117" s="37">
        <f t="shared" si="14"/>
        <v>2.2400000000000015</v>
      </c>
      <c r="J117" s="37">
        <f t="shared" si="17"/>
        <v>1.9800000000000005E-2</v>
      </c>
      <c r="K117" s="37">
        <f t="shared" si="19"/>
        <v>4.3183618475263114E-2</v>
      </c>
      <c r="L117" s="37">
        <f t="shared" si="15"/>
        <v>-2.338361847526311E-3</v>
      </c>
      <c r="M117" s="37">
        <f t="shared" si="16"/>
        <v>0.2135797305287892</v>
      </c>
      <c r="N117" s="37"/>
      <c r="O117" s="37">
        <f>IF(M117&gt;'FOBAS Calculator'!$D$22,0,1)</f>
        <v>1</v>
      </c>
      <c r="P117" s="37">
        <f t="shared" si="18"/>
        <v>11.199999999999976</v>
      </c>
      <c r="Q117" s="36"/>
      <c r="R117" s="36"/>
    </row>
    <row r="118" spans="1:18">
      <c r="A118" s="36"/>
      <c r="B118" s="36"/>
      <c r="C118" s="36"/>
      <c r="D118" s="37">
        <f t="shared" si="11"/>
        <v>11.299999999999976</v>
      </c>
      <c r="E118" s="37"/>
      <c r="F118" s="37">
        <f t="shared" si="10"/>
        <v>0.1</v>
      </c>
      <c r="G118" s="53">
        <f t="shared" si="12"/>
        <v>1</v>
      </c>
      <c r="H118" s="37">
        <f t="shared" si="13"/>
        <v>0.2</v>
      </c>
      <c r="I118" s="37">
        <f t="shared" si="14"/>
        <v>2.2600000000000016</v>
      </c>
      <c r="J118" s="37">
        <f t="shared" si="17"/>
        <v>1.9800000000000005E-2</v>
      </c>
      <c r="K118" s="37">
        <f t="shared" si="19"/>
        <v>4.2715946105757845E-2</v>
      </c>
      <c r="L118" s="37">
        <f t="shared" si="15"/>
        <v>-2.291594610575784E-3</v>
      </c>
      <c r="M118" s="37">
        <f t="shared" si="16"/>
        <v>0.21128813591821341</v>
      </c>
      <c r="N118" s="37"/>
      <c r="O118" s="37">
        <f>IF(M118&gt;'FOBAS Calculator'!$D$22,0,1)</f>
        <v>1</v>
      </c>
      <c r="P118" s="37">
        <f t="shared" si="18"/>
        <v>11.299999999999976</v>
      </c>
      <c r="Q118" s="36"/>
      <c r="R118" s="36"/>
    </row>
    <row r="119" spans="1:18">
      <c r="A119" s="36"/>
      <c r="B119" s="36"/>
      <c r="C119" s="36"/>
      <c r="D119" s="37">
        <f t="shared" si="11"/>
        <v>11.399999999999975</v>
      </c>
      <c r="E119" s="37"/>
      <c r="F119" s="37">
        <f t="shared" si="10"/>
        <v>0.1</v>
      </c>
      <c r="G119" s="53">
        <f t="shared" si="12"/>
        <v>1</v>
      </c>
      <c r="H119" s="37">
        <f t="shared" si="13"/>
        <v>0.2</v>
      </c>
      <c r="I119" s="37">
        <f t="shared" si="14"/>
        <v>2.2800000000000016</v>
      </c>
      <c r="J119" s="37">
        <f t="shared" si="17"/>
        <v>1.9800000000000005E-2</v>
      </c>
      <c r="K119" s="37">
        <f t="shared" si="19"/>
        <v>4.225762718364269E-2</v>
      </c>
      <c r="L119" s="37">
        <f t="shared" si="15"/>
        <v>-2.2457627183642683E-3</v>
      </c>
      <c r="M119" s="37">
        <f t="shared" si="16"/>
        <v>0.20904237319984914</v>
      </c>
      <c r="N119" s="37"/>
      <c r="O119" s="37">
        <f>IF(M119&gt;'FOBAS Calculator'!$D$22,0,1)</f>
        <v>1</v>
      </c>
      <c r="P119" s="37">
        <f t="shared" si="18"/>
        <v>11.399999999999975</v>
      </c>
      <c r="Q119" s="36"/>
      <c r="R119" s="36"/>
    </row>
    <row r="120" spans="1:18">
      <c r="A120" s="36"/>
      <c r="B120" s="36"/>
      <c r="C120" s="36"/>
      <c r="D120" s="37">
        <f t="shared" si="11"/>
        <v>11.499999999999975</v>
      </c>
      <c r="E120" s="37"/>
      <c r="F120" s="37">
        <f t="shared" si="10"/>
        <v>0.1</v>
      </c>
      <c r="G120" s="53">
        <f t="shared" si="12"/>
        <v>1</v>
      </c>
      <c r="H120" s="37">
        <f t="shared" si="13"/>
        <v>0.2</v>
      </c>
      <c r="I120" s="37">
        <f t="shared" si="14"/>
        <v>2.3000000000000016</v>
      </c>
      <c r="J120" s="37">
        <f t="shared" si="17"/>
        <v>1.9800000000000005E-2</v>
      </c>
      <c r="K120" s="37">
        <f t="shared" si="19"/>
        <v>4.1808474639969839E-2</v>
      </c>
      <c r="L120" s="37">
        <f t="shared" si="15"/>
        <v>-2.2008474639969833E-3</v>
      </c>
      <c r="M120" s="37">
        <f t="shared" si="16"/>
        <v>0.20684152573585216</v>
      </c>
      <c r="N120" s="37"/>
      <c r="O120" s="37">
        <f>IF(M120&gt;'FOBAS Calculator'!$D$22,0,1)</f>
        <v>1</v>
      </c>
      <c r="P120" s="37">
        <f t="shared" si="18"/>
        <v>11.499999999999975</v>
      </c>
      <c r="Q120" s="36"/>
      <c r="R120" s="36"/>
    </row>
    <row r="121" spans="1:18">
      <c r="A121" s="36"/>
      <c r="B121" s="36"/>
      <c r="C121" s="36"/>
      <c r="D121" s="37">
        <f t="shared" si="11"/>
        <v>11.599999999999975</v>
      </c>
      <c r="E121" s="37"/>
      <c r="F121" s="37">
        <f t="shared" si="10"/>
        <v>0.1</v>
      </c>
      <c r="G121" s="53">
        <f t="shared" si="12"/>
        <v>1</v>
      </c>
      <c r="H121" s="37">
        <f t="shared" si="13"/>
        <v>0.2</v>
      </c>
      <c r="I121" s="37">
        <f t="shared" si="14"/>
        <v>2.3200000000000016</v>
      </c>
      <c r="J121" s="37">
        <f t="shared" si="17"/>
        <v>1.9800000000000005E-2</v>
      </c>
      <c r="K121" s="37">
        <f t="shared" si="19"/>
        <v>4.1368305147170437E-2</v>
      </c>
      <c r="L121" s="37">
        <f t="shared" si="15"/>
        <v>-2.1568305147170431E-3</v>
      </c>
      <c r="M121" s="37">
        <f t="shared" si="16"/>
        <v>0.20468469522113511</v>
      </c>
      <c r="N121" s="37"/>
      <c r="O121" s="37">
        <f>IF(M121&gt;'FOBAS Calculator'!$D$22,0,1)</f>
        <v>1</v>
      </c>
      <c r="P121" s="37">
        <f t="shared" si="18"/>
        <v>11.599999999999975</v>
      </c>
      <c r="Q121" s="36"/>
      <c r="R121" s="36"/>
    </row>
    <row r="122" spans="1:18">
      <c r="A122" s="36"/>
      <c r="B122" s="36"/>
      <c r="C122" s="36"/>
      <c r="D122" s="37">
        <f t="shared" si="11"/>
        <v>11.699999999999974</v>
      </c>
      <c r="E122" s="37"/>
      <c r="F122" s="37">
        <f t="shared" si="10"/>
        <v>0.1</v>
      </c>
      <c r="G122" s="53">
        <f t="shared" si="12"/>
        <v>1</v>
      </c>
      <c r="H122" s="37">
        <f t="shared" si="13"/>
        <v>0.2</v>
      </c>
      <c r="I122" s="37">
        <f t="shared" si="14"/>
        <v>2.3400000000000016</v>
      </c>
      <c r="J122" s="37">
        <f t="shared" si="17"/>
        <v>1.9800000000000005E-2</v>
      </c>
      <c r="K122" s="37">
        <f t="shared" si="19"/>
        <v>4.093693904422703E-2</v>
      </c>
      <c r="L122" s="37">
        <f t="shared" si="15"/>
        <v>-2.1136939044227024E-3</v>
      </c>
      <c r="M122" s="37">
        <f t="shared" si="16"/>
        <v>0.20257100131671241</v>
      </c>
      <c r="N122" s="37"/>
      <c r="O122" s="37">
        <f>IF(M122&gt;'FOBAS Calculator'!$D$22,0,1)</f>
        <v>1</v>
      </c>
      <c r="P122" s="37">
        <f t="shared" si="18"/>
        <v>11.699999999999974</v>
      </c>
      <c r="Q122" s="36"/>
      <c r="R122" s="36"/>
    </row>
    <row r="123" spans="1:18">
      <c r="A123" s="36"/>
      <c r="B123" s="36"/>
      <c r="C123" s="36"/>
      <c r="D123" s="37">
        <f t="shared" si="11"/>
        <v>11.799999999999974</v>
      </c>
      <c r="E123" s="37"/>
      <c r="F123" s="37">
        <f t="shared" si="10"/>
        <v>0.1</v>
      </c>
      <c r="G123" s="53">
        <f t="shared" si="12"/>
        <v>1</v>
      </c>
      <c r="H123" s="37">
        <f t="shared" si="13"/>
        <v>0.2</v>
      </c>
      <c r="I123" s="37">
        <f t="shared" si="14"/>
        <v>2.3600000000000017</v>
      </c>
      <c r="J123" s="37">
        <f t="shared" si="17"/>
        <v>1.9800000000000005E-2</v>
      </c>
      <c r="K123" s="37">
        <f t="shared" si="19"/>
        <v>4.0514200263342487E-2</v>
      </c>
      <c r="L123" s="37">
        <f t="shared" si="15"/>
        <v>-2.0714200263342482E-3</v>
      </c>
      <c r="M123" s="37">
        <f t="shared" si="16"/>
        <v>0.20049958129037815</v>
      </c>
      <c r="N123" s="37"/>
      <c r="O123" s="37">
        <f>IF(M123&gt;'FOBAS Calculator'!$D$22,0,1)</f>
        <v>1</v>
      </c>
      <c r="P123" s="37">
        <f t="shared" si="18"/>
        <v>11.799999999999974</v>
      </c>
      <c r="Q123" s="36"/>
      <c r="R123" s="36"/>
    </row>
    <row r="124" spans="1:18">
      <c r="A124" s="36"/>
      <c r="B124" s="36"/>
      <c r="C124" s="36"/>
      <c r="D124" s="37">
        <f t="shared" si="11"/>
        <v>11.899999999999974</v>
      </c>
      <c r="E124" s="37"/>
      <c r="F124" s="37">
        <f t="shared" si="10"/>
        <v>0.1</v>
      </c>
      <c r="G124" s="53">
        <f t="shared" si="12"/>
        <v>1</v>
      </c>
      <c r="H124" s="37">
        <f t="shared" si="13"/>
        <v>0.2</v>
      </c>
      <c r="I124" s="37">
        <f t="shared" si="14"/>
        <v>2.3800000000000017</v>
      </c>
      <c r="J124" s="37">
        <f t="shared" si="17"/>
        <v>1.9800000000000005E-2</v>
      </c>
      <c r="K124" s="37">
        <f t="shared" si="19"/>
        <v>4.0099916258075637E-2</v>
      </c>
      <c r="L124" s="37">
        <f t="shared" si="15"/>
        <v>-2.029991625807563E-3</v>
      </c>
      <c r="M124" s="37">
        <f t="shared" si="16"/>
        <v>0.19846958966457059</v>
      </c>
      <c r="N124" s="37"/>
      <c r="O124" s="37">
        <f>IF(M124&gt;'FOBAS Calculator'!$D$22,0,1)</f>
        <v>1</v>
      </c>
      <c r="P124" s="37">
        <f t="shared" si="18"/>
        <v>11.899999999999974</v>
      </c>
      <c r="Q124" s="36"/>
      <c r="R124" s="36"/>
    </row>
    <row r="125" spans="1:18">
      <c r="A125" s="36"/>
      <c r="B125" s="36"/>
      <c r="C125" s="36"/>
      <c r="D125" s="37">
        <f t="shared" si="11"/>
        <v>11.999999999999973</v>
      </c>
      <c r="E125" s="37"/>
      <c r="F125" s="37">
        <f t="shared" si="10"/>
        <v>0.1</v>
      </c>
      <c r="G125" s="53">
        <f t="shared" si="12"/>
        <v>1</v>
      </c>
      <c r="H125" s="37">
        <f t="shared" si="13"/>
        <v>0.2</v>
      </c>
      <c r="I125" s="37">
        <f t="shared" si="14"/>
        <v>2.4000000000000017</v>
      </c>
      <c r="J125" s="37">
        <f t="shared" si="17"/>
        <v>1.9800000000000005E-2</v>
      </c>
      <c r="K125" s="37">
        <f t="shared" si="19"/>
        <v>3.969391793291413E-2</v>
      </c>
      <c r="L125" s="37">
        <f t="shared" si="15"/>
        <v>-1.9893917932914127E-3</v>
      </c>
      <c r="M125" s="37">
        <f t="shared" si="16"/>
        <v>0.19648019787127918</v>
      </c>
      <c r="N125" s="37"/>
      <c r="O125" s="37">
        <f>IF(M125&gt;'FOBAS Calculator'!$D$22,0,1)</f>
        <v>1</v>
      </c>
      <c r="P125" s="37">
        <f t="shared" si="18"/>
        <v>11.999999999999973</v>
      </c>
      <c r="Q125" s="36"/>
      <c r="R125" s="36"/>
    </row>
    <row r="126" spans="1:18">
      <c r="A126" s="36"/>
      <c r="B126" s="36"/>
      <c r="C126" s="36"/>
      <c r="D126" s="37">
        <f t="shared" si="11"/>
        <v>12.099999999999973</v>
      </c>
      <c r="E126" s="37"/>
      <c r="F126" s="37">
        <f t="shared" si="10"/>
        <v>0.1</v>
      </c>
      <c r="G126" s="53">
        <f t="shared" si="12"/>
        <v>1</v>
      </c>
      <c r="H126" s="37">
        <f t="shared" si="13"/>
        <v>0.2</v>
      </c>
      <c r="I126" s="37">
        <f t="shared" si="14"/>
        <v>2.4200000000000017</v>
      </c>
      <c r="J126" s="37">
        <f t="shared" si="17"/>
        <v>1.9800000000000005E-2</v>
      </c>
      <c r="K126" s="37">
        <f t="shared" si="19"/>
        <v>3.9296039574255842E-2</v>
      </c>
      <c r="L126" s="37">
        <f t="shared" si="15"/>
        <v>-1.9496039574255837E-3</v>
      </c>
      <c r="M126" s="37">
        <f t="shared" si="16"/>
        <v>0.19453059391385361</v>
      </c>
      <c r="N126" s="37"/>
      <c r="O126" s="37">
        <f>IF(M126&gt;'FOBAS Calculator'!$D$22,0,1)</f>
        <v>1</v>
      </c>
      <c r="P126" s="37">
        <f t="shared" si="18"/>
        <v>12.099999999999973</v>
      </c>
      <c r="Q126" s="36"/>
      <c r="R126" s="36"/>
    </row>
    <row r="127" spans="1:18">
      <c r="A127" s="36"/>
      <c r="B127" s="36"/>
      <c r="C127" s="36"/>
      <c r="D127" s="37">
        <f t="shared" si="11"/>
        <v>12.199999999999973</v>
      </c>
      <c r="E127" s="37"/>
      <c r="F127" s="37">
        <f t="shared" si="10"/>
        <v>0.1</v>
      </c>
      <c r="G127" s="53">
        <f t="shared" si="12"/>
        <v>1</v>
      </c>
      <c r="H127" s="37">
        <f t="shared" si="13"/>
        <v>0.2</v>
      </c>
      <c r="I127" s="37">
        <f t="shared" si="14"/>
        <v>2.4400000000000017</v>
      </c>
      <c r="J127" s="37">
        <f t="shared" si="17"/>
        <v>1.9800000000000005E-2</v>
      </c>
      <c r="K127" s="37">
        <f t="shared" si="19"/>
        <v>3.8906118782770727E-2</v>
      </c>
      <c r="L127" s="37">
        <f t="shared" si="15"/>
        <v>-1.9106118782770722E-3</v>
      </c>
      <c r="M127" s="37">
        <f t="shared" si="16"/>
        <v>0.19261998203557654</v>
      </c>
      <c r="N127" s="37"/>
      <c r="O127" s="37">
        <f>IF(M127&gt;'FOBAS Calculator'!$D$22,0,1)</f>
        <v>1</v>
      </c>
      <c r="P127" s="37">
        <f t="shared" si="18"/>
        <v>12.199999999999973</v>
      </c>
      <c r="Q127" s="36"/>
      <c r="R127" s="36"/>
    </row>
    <row r="128" spans="1:18">
      <c r="A128" s="36"/>
      <c r="B128" s="36"/>
      <c r="C128" s="36"/>
      <c r="D128" s="37">
        <f t="shared" si="11"/>
        <v>12.299999999999972</v>
      </c>
      <c r="E128" s="37"/>
      <c r="F128" s="37">
        <f t="shared" si="10"/>
        <v>0.1</v>
      </c>
      <c r="G128" s="53">
        <f t="shared" si="12"/>
        <v>1</v>
      </c>
      <c r="H128" s="37">
        <f t="shared" si="13"/>
        <v>0.2</v>
      </c>
      <c r="I128" s="37">
        <f t="shared" si="14"/>
        <v>2.4600000000000017</v>
      </c>
      <c r="J128" s="37">
        <f t="shared" si="17"/>
        <v>1.9800000000000005E-2</v>
      </c>
      <c r="K128" s="37">
        <f t="shared" si="19"/>
        <v>3.8523996407115312E-2</v>
      </c>
      <c r="L128" s="37">
        <f t="shared" si="15"/>
        <v>-1.8723996407115306E-3</v>
      </c>
      <c r="M128" s="37">
        <f t="shared" si="16"/>
        <v>0.190747582394865</v>
      </c>
      <c r="N128" s="37"/>
      <c r="O128" s="37">
        <f>IF(M128&gt;'FOBAS Calculator'!$D$22,0,1)</f>
        <v>1</v>
      </c>
      <c r="P128" s="37">
        <f t="shared" si="18"/>
        <v>12.299999999999972</v>
      </c>
      <c r="Q128" s="36"/>
      <c r="R128" s="36"/>
    </row>
    <row r="129" spans="1:18">
      <c r="A129" s="36"/>
      <c r="B129" s="36"/>
      <c r="C129" s="36"/>
      <c r="D129" s="37">
        <f t="shared" si="11"/>
        <v>12.399999999999972</v>
      </c>
      <c r="E129" s="37"/>
      <c r="F129" s="37">
        <f t="shared" si="10"/>
        <v>0.1</v>
      </c>
      <c r="G129" s="53">
        <f t="shared" si="12"/>
        <v>1</v>
      </c>
      <c r="H129" s="37">
        <f t="shared" si="13"/>
        <v>0.2</v>
      </c>
      <c r="I129" s="37">
        <f t="shared" si="14"/>
        <v>2.4800000000000018</v>
      </c>
      <c r="J129" s="37">
        <f t="shared" si="17"/>
        <v>1.9800000000000005E-2</v>
      </c>
      <c r="K129" s="37">
        <f t="shared" si="19"/>
        <v>3.8149516478973008E-2</v>
      </c>
      <c r="L129" s="37">
        <f t="shared" si="15"/>
        <v>-1.8349516478973003E-3</v>
      </c>
      <c r="M129" s="37">
        <f t="shared" si="16"/>
        <v>0.18891263074696771</v>
      </c>
      <c r="N129" s="37"/>
      <c r="O129" s="37">
        <f>IF(M129&gt;'FOBAS Calculator'!$D$22,0,1)</f>
        <v>1</v>
      </c>
      <c r="P129" s="37">
        <f t="shared" si="18"/>
        <v>12.399999999999972</v>
      </c>
      <c r="Q129" s="36"/>
      <c r="R129" s="36"/>
    </row>
    <row r="130" spans="1:18">
      <c r="A130" s="36"/>
      <c r="B130" s="36"/>
      <c r="C130" s="36"/>
      <c r="D130" s="37">
        <f t="shared" si="11"/>
        <v>12.499999999999972</v>
      </c>
      <c r="E130" s="37"/>
      <c r="F130" s="37">
        <f t="shared" si="10"/>
        <v>0.1</v>
      </c>
      <c r="G130" s="53">
        <f t="shared" si="12"/>
        <v>1</v>
      </c>
      <c r="H130" s="37">
        <f t="shared" si="13"/>
        <v>0.2</v>
      </c>
      <c r="I130" s="37">
        <f t="shared" si="14"/>
        <v>2.5000000000000018</v>
      </c>
      <c r="J130" s="37">
        <f t="shared" si="17"/>
        <v>1.9800000000000005E-2</v>
      </c>
      <c r="K130" s="37">
        <f t="shared" si="19"/>
        <v>3.778252614939355E-2</v>
      </c>
      <c r="L130" s="37">
        <f t="shared" si="15"/>
        <v>-1.7982526149393544E-3</v>
      </c>
      <c r="M130" s="37">
        <f t="shared" si="16"/>
        <v>0.18711437813202836</v>
      </c>
      <c r="N130" s="37"/>
      <c r="O130" s="37">
        <f>IF(M130&gt;'FOBAS Calculator'!$D$22,0,1)</f>
        <v>1</v>
      </c>
      <c r="P130" s="37">
        <f t="shared" si="18"/>
        <v>12.499999999999972</v>
      </c>
      <c r="Q130" s="36"/>
      <c r="R130" s="36"/>
    </row>
    <row r="131" spans="1:18">
      <c r="A131" s="36"/>
      <c r="B131" s="36"/>
      <c r="C131" s="36"/>
      <c r="D131" s="37">
        <f t="shared" si="11"/>
        <v>12.599999999999971</v>
      </c>
      <c r="E131" s="37"/>
      <c r="F131" s="37">
        <f t="shared" si="10"/>
        <v>0.1</v>
      </c>
      <c r="G131" s="53">
        <f t="shared" si="12"/>
        <v>1</v>
      </c>
      <c r="H131" s="37">
        <f t="shared" si="13"/>
        <v>0.2</v>
      </c>
      <c r="I131" s="37">
        <f t="shared" si="14"/>
        <v>2.5200000000000018</v>
      </c>
      <c r="J131" s="37">
        <f t="shared" si="17"/>
        <v>1.9800000000000005E-2</v>
      </c>
      <c r="K131" s="37">
        <f t="shared" si="19"/>
        <v>3.7422875626405679E-2</v>
      </c>
      <c r="L131" s="37">
        <f t="shared" si="15"/>
        <v>-1.7622875626405674E-3</v>
      </c>
      <c r="M131" s="37">
        <f t="shared" si="16"/>
        <v>0.18535209056938778</v>
      </c>
      <c r="N131" s="37"/>
      <c r="O131" s="37">
        <f>IF(M131&gt;'FOBAS Calculator'!$D$22,0,1)</f>
        <v>1</v>
      </c>
      <c r="P131" s="37">
        <f t="shared" si="18"/>
        <v>12.599999999999971</v>
      </c>
      <c r="Q131" s="36"/>
      <c r="R131" s="36"/>
    </row>
    <row r="132" spans="1:18">
      <c r="A132" s="36"/>
      <c r="B132" s="36"/>
      <c r="C132" s="36"/>
      <c r="D132" s="37">
        <f t="shared" si="11"/>
        <v>12.699999999999971</v>
      </c>
      <c r="E132" s="37"/>
      <c r="F132" s="37">
        <f t="shared" ref="F132:F195" si="20">F131</f>
        <v>0.1</v>
      </c>
      <c r="G132" s="53">
        <f t="shared" si="12"/>
        <v>1</v>
      </c>
      <c r="H132" s="37">
        <f t="shared" si="13"/>
        <v>0.2</v>
      </c>
      <c r="I132" s="37">
        <f t="shared" si="14"/>
        <v>2.5400000000000018</v>
      </c>
      <c r="J132" s="37">
        <f t="shared" si="17"/>
        <v>1.9800000000000005E-2</v>
      </c>
      <c r="K132" s="37">
        <f t="shared" si="19"/>
        <v>3.7070418113877561E-2</v>
      </c>
      <c r="L132" s="37">
        <f t="shared" si="15"/>
        <v>-1.7270418113877555E-3</v>
      </c>
      <c r="M132" s="37">
        <f t="shared" si="16"/>
        <v>0.18362504875800004</v>
      </c>
      <c r="N132" s="37"/>
      <c r="O132" s="37">
        <f>IF(M132&gt;'FOBAS Calculator'!$D$22,0,1)</f>
        <v>1</v>
      </c>
      <c r="P132" s="37">
        <f t="shared" si="18"/>
        <v>12.699999999999971</v>
      </c>
      <c r="Q132" s="36"/>
      <c r="R132" s="36"/>
    </row>
    <row r="133" spans="1:18">
      <c r="A133" s="36"/>
      <c r="B133" s="36"/>
      <c r="C133" s="36"/>
      <c r="D133" s="37">
        <f t="shared" si="11"/>
        <v>12.799999999999971</v>
      </c>
      <c r="E133" s="37"/>
      <c r="F133" s="37">
        <f t="shared" si="20"/>
        <v>0.1</v>
      </c>
      <c r="G133" s="53">
        <f t="shared" si="12"/>
        <v>1</v>
      </c>
      <c r="H133" s="37">
        <f t="shared" si="13"/>
        <v>0.2</v>
      </c>
      <c r="I133" s="37">
        <f t="shared" si="14"/>
        <v>2.5600000000000018</v>
      </c>
      <c r="J133" s="37">
        <f t="shared" si="17"/>
        <v>1.9800000000000005E-2</v>
      </c>
      <c r="K133" s="37">
        <f t="shared" si="19"/>
        <v>3.6725009751600014E-2</v>
      </c>
      <c r="L133" s="37">
        <f t="shared" si="15"/>
        <v>-1.6925009751600009E-3</v>
      </c>
      <c r="M133" s="37">
        <f t="shared" si="16"/>
        <v>0.18193254778284004</v>
      </c>
      <c r="N133" s="37"/>
      <c r="O133" s="37">
        <f>IF(M133&gt;'FOBAS Calculator'!$D$22,0,1)</f>
        <v>1</v>
      </c>
      <c r="P133" s="37">
        <f t="shared" si="18"/>
        <v>12.799999999999971</v>
      </c>
      <c r="Q133" s="36"/>
      <c r="R133" s="36"/>
    </row>
    <row r="134" spans="1:18">
      <c r="A134" s="36"/>
      <c r="B134" s="36"/>
      <c r="C134" s="36"/>
      <c r="D134" s="37">
        <f t="shared" ref="D134:D197" si="21">D133+F132</f>
        <v>12.89999999999997</v>
      </c>
      <c r="E134" s="37"/>
      <c r="F134" s="37">
        <f t="shared" si="20"/>
        <v>0.1</v>
      </c>
      <c r="G134" s="53">
        <f t="shared" ref="G134:G197" si="22">G133</f>
        <v>1</v>
      </c>
      <c r="H134" s="37">
        <f t="shared" ref="H134:H197" si="23">H133</f>
        <v>0.2</v>
      </c>
      <c r="I134" s="37">
        <f t="shared" ref="I134:I197" si="24">H134*F132+I133</f>
        <v>2.5800000000000018</v>
      </c>
      <c r="J134" s="37">
        <f t="shared" si="17"/>
        <v>1.9800000000000005E-2</v>
      </c>
      <c r="K134" s="37">
        <f t="shared" si="19"/>
        <v>3.6386509556568018E-2</v>
      </c>
      <c r="L134" s="37">
        <f t="shared" ref="L134:L197" si="25">(J134-K134)/G134/10</f>
        <v>-1.6586509556568013E-3</v>
      </c>
      <c r="M134" s="37">
        <f t="shared" ref="M134:M197" si="26">M133+L134</f>
        <v>0.18027389682718326</v>
      </c>
      <c r="N134" s="37"/>
      <c r="O134" s="37">
        <f>IF(M134&gt;'FOBAS Calculator'!$D$22,0,1)</f>
        <v>1</v>
      </c>
      <c r="P134" s="37">
        <f t="shared" si="18"/>
        <v>12.89999999999997</v>
      </c>
      <c r="Q134" s="36"/>
      <c r="R134" s="36"/>
    </row>
    <row r="135" spans="1:18">
      <c r="A135" s="36"/>
      <c r="B135" s="36"/>
      <c r="C135" s="36"/>
      <c r="D135" s="37">
        <f t="shared" si="21"/>
        <v>12.99999999999997</v>
      </c>
      <c r="E135" s="37"/>
      <c r="F135" s="37">
        <f t="shared" si="20"/>
        <v>0.1</v>
      </c>
      <c r="G135" s="53">
        <f t="shared" si="22"/>
        <v>1</v>
      </c>
      <c r="H135" s="37">
        <f t="shared" si="23"/>
        <v>0.2</v>
      </c>
      <c r="I135" s="37">
        <f t="shared" si="24"/>
        <v>2.6000000000000019</v>
      </c>
      <c r="J135" s="37">
        <f t="shared" ref="J135:J198" si="27">$A$6*F133*H135*10</f>
        <v>1.9800000000000005E-2</v>
      </c>
      <c r="K135" s="37">
        <f t="shared" si="19"/>
        <v>3.6054779365436655E-2</v>
      </c>
      <c r="L135" s="37">
        <f t="shared" si="25"/>
        <v>-1.6254779365436651E-3</v>
      </c>
      <c r="M135" s="37">
        <f t="shared" si="26"/>
        <v>0.17864841889063959</v>
      </c>
      <c r="N135" s="37"/>
      <c r="O135" s="37">
        <f>IF(M135&gt;'FOBAS Calculator'!$D$22,0,1)</f>
        <v>1</v>
      </c>
      <c r="P135" s="37">
        <f t="shared" ref="P135:P198" si="28">IF((O135)=1,D135,0)</f>
        <v>12.99999999999997</v>
      </c>
      <c r="Q135" s="36"/>
      <c r="R135" s="36"/>
    </row>
    <row r="136" spans="1:18">
      <c r="A136" s="36"/>
      <c r="B136" s="36"/>
      <c r="C136" s="36"/>
      <c r="D136" s="37">
        <f t="shared" si="21"/>
        <v>13.099999999999969</v>
      </c>
      <c r="E136" s="37"/>
      <c r="F136" s="37">
        <f t="shared" si="20"/>
        <v>0.1</v>
      </c>
      <c r="G136" s="53">
        <f t="shared" si="22"/>
        <v>1</v>
      </c>
      <c r="H136" s="37">
        <f t="shared" si="23"/>
        <v>0.2</v>
      </c>
      <c r="I136" s="37">
        <f t="shared" si="24"/>
        <v>2.6200000000000019</v>
      </c>
      <c r="J136" s="37">
        <f t="shared" si="27"/>
        <v>1.9800000000000005E-2</v>
      </c>
      <c r="K136" s="37">
        <f t="shared" ref="K136:K199" si="29">ABS(F134*H136*M135*10)</f>
        <v>3.5729683778127921E-2</v>
      </c>
      <c r="L136" s="37">
        <f t="shared" si="25"/>
        <v>-1.5929683778127916E-3</v>
      </c>
      <c r="M136" s="37">
        <f t="shared" si="26"/>
        <v>0.17705545051282681</v>
      </c>
      <c r="N136" s="37"/>
      <c r="O136" s="37">
        <f>IF(M136&gt;'FOBAS Calculator'!$D$22,0,1)</f>
        <v>1</v>
      </c>
      <c r="P136" s="37">
        <f t="shared" si="28"/>
        <v>13.099999999999969</v>
      </c>
      <c r="Q136" s="36"/>
      <c r="R136" s="36"/>
    </row>
    <row r="137" spans="1:18">
      <c r="A137" s="36"/>
      <c r="B137" s="36"/>
      <c r="C137" s="36"/>
      <c r="D137" s="37">
        <f t="shared" si="21"/>
        <v>13.199999999999969</v>
      </c>
      <c r="E137" s="37"/>
      <c r="F137" s="37">
        <f t="shared" si="20"/>
        <v>0.1</v>
      </c>
      <c r="G137" s="53">
        <f t="shared" si="22"/>
        <v>1</v>
      </c>
      <c r="H137" s="37">
        <f t="shared" si="23"/>
        <v>0.2</v>
      </c>
      <c r="I137" s="37">
        <f t="shared" si="24"/>
        <v>2.6400000000000019</v>
      </c>
      <c r="J137" s="37">
        <f t="shared" si="27"/>
        <v>1.9800000000000005E-2</v>
      </c>
      <c r="K137" s="37">
        <f t="shared" si="29"/>
        <v>3.5411090102565372E-2</v>
      </c>
      <c r="L137" s="37">
        <f t="shared" si="25"/>
        <v>-1.5611090102565367E-3</v>
      </c>
      <c r="M137" s="37">
        <f t="shared" si="26"/>
        <v>0.17549434150257026</v>
      </c>
      <c r="N137" s="37"/>
      <c r="O137" s="37">
        <f>IF(M137&gt;'FOBAS Calculator'!$D$22,0,1)</f>
        <v>1</v>
      </c>
      <c r="P137" s="37">
        <f t="shared" si="28"/>
        <v>13.199999999999969</v>
      </c>
      <c r="Q137" s="36"/>
      <c r="R137" s="36"/>
    </row>
    <row r="138" spans="1:18">
      <c r="A138" s="36"/>
      <c r="B138" s="36"/>
      <c r="C138" s="36"/>
      <c r="D138" s="37">
        <f t="shared" si="21"/>
        <v>13.299999999999969</v>
      </c>
      <c r="E138" s="37"/>
      <c r="F138" s="37">
        <f t="shared" si="20"/>
        <v>0.1</v>
      </c>
      <c r="G138" s="53">
        <f t="shared" si="22"/>
        <v>1</v>
      </c>
      <c r="H138" s="37">
        <f t="shared" si="23"/>
        <v>0.2</v>
      </c>
      <c r="I138" s="37">
        <f t="shared" si="24"/>
        <v>2.6600000000000019</v>
      </c>
      <c r="J138" s="37">
        <f t="shared" si="27"/>
        <v>1.9800000000000005E-2</v>
      </c>
      <c r="K138" s="37">
        <f t="shared" si="29"/>
        <v>3.5098868300514056E-2</v>
      </c>
      <c r="L138" s="37">
        <f t="shared" si="25"/>
        <v>-1.529886830051405E-3</v>
      </c>
      <c r="M138" s="37">
        <f t="shared" si="26"/>
        <v>0.17396445467251886</v>
      </c>
      <c r="N138" s="37"/>
      <c r="O138" s="37">
        <f>IF(M138&gt;'FOBAS Calculator'!$D$22,0,1)</f>
        <v>1</v>
      </c>
      <c r="P138" s="37">
        <f t="shared" si="28"/>
        <v>13.299999999999969</v>
      </c>
      <c r="Q138" s="36"/>
      <c r="R138" s="36"/>
    </row>
    <row r="139" spans="1:18">
      <c r="A139" s="36"/>
      <c r="B139" s="36"/>
      <c r="C139" s="36"/>
      <c r="D139" s="37">
        <f t="shared" si="21"/>
        <v>13.399999999999968</v>
      </c>
      <c r="E139" s="37"/>
      <c r="F139" s="37">
        <f t="shared" si="20"/>
        <v>0.1</v>
      </c>
      <c r="G139" s="53">
        <f t="shared" si="22"/>
        <v>1</v>
      </c>
      <c r="H139" s="37">
        <f t="shared" si="23"/>
        <v>0.2</v>
      </c>
      <c r="I139" s="37">
        <f t="shared" si="24"/>
        <v>2.6800000000000019</v>
      </c>
      <c r="J139" s="37">
        <f t="shared" si="27"/>
        <v>1.9800000000000005E-2</v>
      </c>
      <c r="K139" s="37">
        <f t="shared" si="29"/>
        <v>3.479289093450378E-2</v>
      </c>
      <c r="L139" s="37">
        <f t="shared" si="25"/>
        <v>-1.4992890934503774E-3</v>
      </c>
      <c r="M139" s="37">
        <f t="shared" si="26"/>
        <v>0.17246516557906849</v>
      </c>
      <c r="N139" s="37"/>
      <c r="O139" s="37">
        <f>IF(M139&gt;'FOBAS Calculator'!$D$22,0,1)</f>
        <v>1</v>
      </c>
      <c r="P139" s="37">
        <f t="shared" si="28"/>
        <v>13.399999999999968</v>
      </c>
      <c r="Q139" s="36"/>
      <c r="R139" s="36"/>
    </row>
    <row r="140" spans="1:18">
      <c r="A140" s="36"/>
      <c r="B140" s="36"/>
      <c r="C140" s="36"/>
      <c r="D140" s="37">
        <f t="shared" si="21"/>
        <v>13.499999999999968</v>
      </c>
      <c r="E140" s="37"/>
      <c r="F140" s="37">
        <f t="shared" si="20"/>
        <v>0.1</v>
      </c>
      <c r="G140" s="53">
        <f t="shared" si="22"/>
        <v>1</v>
      </c>
      <c r="H140" s="37">
        <f t="shared" si="23"/>
        <v>0.2</v>
      </c>
      <c r="I140" s="37">
        <f t="shared" si="24"/>
        <v>2.700000000000002</v>
      </c>
      <c r="J140" s="37">
        <f t="shared" si="27"/>
        <v>1.9800000000000005E-2</v>
      </c>
      <c r="K140" s="37">
        <f t="shared" si="29"/>
        <v>3.4493033115813705E-2</v>
      </c>
      <c r="L140" s="37">
        <f t="shared" si="25"/>
        <v>-1.46930331158137E-3</v>
      </c>
      <c r="M140" s="37">
        <f t="shared" si="26"/>
        <v>0.17099586226748711</v>
      </c>
      <c r="N140" s="37"/>
      <c r="O140" s="37">
        <f>IF(M140&gt;'FOBAS Calculator'!$D$22,0,1)</f>
        <v>1</v>
      </c>
      <c r="P140" s="37">
        <f t="shared" si="28"/>
        <v>13.499999999999968</v>
      </c>
      <c r="Q140" s="36"/>
      <c r="R140" s="36"/>
    </row>
    <row r="141" spans="1:18">
      <c r="A141" s="36"/>
      <c r="B141" s="36"/>
      <c r="C141" s="36"/>
      <c r="D141" s="37">
        <f t="shared" si="21"/>
        <v>13.599999999999968</v>
      </c>
      <c r="E141" s="37"/>
      <c r="F141" s="37">
        <f t="shared" si="20"/>
        <v>0.1</v>
      </c>
      <c r="G141" s="53">
        <f t="shared" si="22"/>
        <v>1</v>
      </c>
      <c r="H141" s="37">
        <f t="shared" si="23"/>
        <v>0.2</v>
      </c>
      <c r="I141" s="37">
        <f t="shared" si="24"/>
        <v>2.720000000000002</v>
      </c>
      <c r="J141" s="37">
        <f t="shared" si="27"/>
        <v>1.9800000000000005E-2</v>
      </c>
      <c r="K141" s="37">
        <f t="shared" si="29"/>
        <v>3.4199172453497427E-2</v>
      </c>
      <c r="L141" s="37">
        <f t="shared" si="25"/>
        <v>-1.4399172453497422E-3</v>
      </c>
      <c r="M141" s="37">
        <f t="shared" si="26"/>
        <v>0.16955594502213736</v>
      </c>
      <c r="N141" s="37"/>
      <c r="O141" s="37">
        <f>IF(M141&gt;'FOBAS Calculator'!$D$22,0,1)</f>
        <v>1</v>
      </c>
      <c r="P141" s="37">
        <f t="shared" si="28"/>
        <v>13.599999999999968</v>
      </c>
      <c r="Q141" s="36"/>
      <c r="R141" s="36"/>
    </row>
    <row r="142" spans="1:18">
      <c r="A142" s="36"/>
      <c r="B142" s="36"/>
      <c r="C142" s="36"/>
      <c r="D142" s="37">
        <f t="shared" si="21"/>
        <v>13.699999999999967</v>
      </c>
      <c r="E142" s="37"/>
      <c r="F142" s="37">
        <f t="shared" si="20"/>
        <v>0.1</v>
      </c>
      <c r="G142" s="53">
        <f t="shared" si="22"/>
        <v>1</v>
      </c>
      <c r="H142" s="37">
        <f t="shared" si="23"/>
        <v>0.2</v>
      </c>
      <c r="I142" s="37">
        <f t="shared" si="24"/>
        <v>2.740000000000002</v>
      </c>
      <c r="J142" s="37">
        <f t="shared" si="27"/>
        <v>1.9800000000000005E-2</v>
      </c>
      <c r="K142" s="37">
        <f t="shared" si="29"/>
        <v>3.3911189004427481E-2</v>
      </c>
      <c r="L142" s="37">
        <f t="shared" si="25"/>
        <v>-1.4111189004427475E-3</v>
      </c>
      <c r="M142" s="37">
        <f t="shared" si="26"/>
        <v>0.16814482612169462</v>
      </c>
      <c r="N142" s="37"/>
      <c r="O142" s="37">
        <f>IF(M142&gt;'FOBAS Calculator'!$D$22,0,1)</f>
        <v>1</v>
      </c>
      <c r="P142" s="37">
        <f t="shared" si="28"/>
        <v>13.699999999999967</v>
      </c>
      <c r="Q142" s="36"/>
      <c r="R142" s="36"/>
    </row>
    <row r="143" spans="1:18">
      <c r="A143" s="36"/>
      <c r="B143" s="36"/>
      <c r="C143" s="36"/>
      <c r="D143" s="37">
        <f t="shared" si="21"/>
        <v>13.799999999999967</v>
      </c>
      <c r="E143" s="37"/>
      <c r="F143" s="37">
        <f t="shared" si="20"/>
        <v>0.1</v>
      </c>
      <c r="G143" s="53">
        <f t="shared" si="22"/>
        <v>1</v>
      </c>
      <c r="H143" s="37">
        <f t="shared" si="23"/>
        <v>0.2</v>
      </c>
      <c r="I143" s="37">
        <f t="shared" si="24"/>
        <v>2.760000000000002</v>
      </c>
      <c r="J143" s="37">
        <f t="shared" si="27"/>
        <v>1.9800000000000005E-2</v>
      </c>
      <c r="K143" s="37">
        <f t="shared" si="29"/>
        <v>3.3628965224338933E-2</v>
      </c>
      <c r="L143" s="37">
        <f t="shared" si="25"/>
        <v>-1.3828965224338928E-3</v>
      </c>
      <c r="M143" s="37">
        <f t="shared" si="26"/>
        <v>0.16676192959926073</v>
      </c>
      <c r="N143" s="37"/>
      <c r="O143" s="37">
        <f>IF(M143&gt;'FOBAS Calculator'!$D$22,0,1)</f>
        <v>1</v>
      </c>
      <c r="P143" s="37">
        <f t="shared" si="28"/>
        <v>13.799999999999967</v>
      </c>
      <c r="Q143" s="36"/>
      <c r="R143" s="36"/>
    </row>
    <row r="144" spans="1:18">
      <c r="A144" s="36"/>
      <c r="B144" s="36"/>
      <c r="C144" s="36"/>
      <c r="D144" s="37">
        <f t="shared" si="21"/>
        <v>13.899999999999967</v>
      </c>
      <c r="E144" s="37"/>
      <c r="F144" s="37">
        <f t="shared" si="20"/>
        <v>0.1</v>
      </c>
      <c r="G144" s="53">
        <f t="shared" si="22"/>
        <v>1</v>
      </c>
      <c r="H144" s="37">
        <f t="shared" si="23"/>
        <v>0.2</v>
      </c>
      <c r="I144" s="37">
        <f t="shared" si="24"/>
        <v>2.780000000000002</v>
      </c>
      <c r="J144" s="37">
        <f t="shared" si="27"/>
        <v>1.9800000000000005E-2</v>
      </c>
      <c r="K144" s="37">
        <f t="shared" si="29"/>
        <v>3.3352385919852151E-2</v>
      </c>
      <c r="L144" s="37">
        <f t="shared" si="25"/>
        <v>-1.3552385919852147E-3</v>
      </c>
      <c r="M144" s="37">
        <f t="shared" si="26"/>
        <v>0.16540669100727551</v>
      </c>
      <c r="N144" s="37"/>
      <c r="O144" s="37">
        <f>IF(M144&gt;'FOBAS Calculator'!$D$22,0,1)</f>
        <v>1</v>
      </c>
      <c r="P144" s="37">
        <f t="shared" si="28"/>
        <v>13.899999999999967</v>
      </c>
      <c r="Q144" s="36"/>
      <c r="R144" s="36"/>
    </row>
    <row r="145" spans="1:18">
      <c r="A145" s="36"/>
      <c r="B145" s="36"/>
      <c r="C145" s="36"/>
      <c r="D145" s="37">
        <f t="shared" si="21"/>
        <v>13.999999999999966</v>
      </c>
      <c r="E145" s="37"/>
      <c r="F145" s="37">
        <f t="shared" si="20"/>
        <v>0.1</v>
      </c>
      <c r="G145" s="53">
        <f t="shared" si="22"/>
        <v>1</v>
      </c>
      <c r="H145" s="37">
        <f t="shared" si="23"/>
        <v>0.2</v>
      </c>
      <c r="I145" s="37">
        <f t="shared" si="24"/>
        <v>2.800000000000002</v>
      </c>
      <c r="J145" s="37">
        <f t="shared" si="27"/>
        <v>1.9800000000000005E-2</v>
      </c>
      <c r="K145" s="37">
        <f t="shared" si="29"/>
        <v>3.3081338201455111E-2</v>
      </c>
      <c r="L145" s="37">
        <f t="shared" si="25"/>
        <v>-1.3281338201455105E-3</v>
      </c>
      <c r="M145" s="37">
        <f t="shared" si="26"/>
        <v>0.16407855718712999</v>
      </c>
      <c r="N145" s="37"/>
      <c r="O145" s="37">
        <f>IF(M145&gt;'FOBAS Calculator'!$D$22,0,1)</f>
        <v>1</v>
      </c>
      <c r="P145" s="37">
        <f t="shared" si="28"/>
        <v>13.999999999999966</v>
      </c>
      <c r="Q145" s="36"/>
      <c r="R145" s="36"/>
    </row>
    <row r="146" spans="1:18">
      <c r="A146" s="36"/>
      <c r="B146" s="36"/>
      <c r="C146" s="36"/>
      <c r="D146" s="37">
        <f t="shared" si="21"/>
        <v>14.099999999999966</v>
      </c>
      <c r="E146" s="37"/>
      <c r="F146" s="37">
        <f t="shared" si="20"/>
        <v>0.1</v>
      </c>
      <c r="G146" s="53">
        <f t="shared" si="22"/>
        <v>1</v>
      </c>
      <c r="H146" s="37">
        <f t="shared" si="23"/>
        <v>0.2</v>
      </c>
      <c r="I146" s="37">
        <f t="shared" si="24"/>
        <v>2.8200000000000021</v>
      </c>
      <c r="J146" s="37">
        <f t="shared" si="27"/>
        <v>1.9800000000000005E-2</v>
      </c>
      <c r="K146" s="37">
        <f t="shared" si="29"/>
        <v>3.2815711437426003E-2</v>
      </c>
      <c r="L146" s="37">
        <f t="shared" si="25"/>
        <v>-1.3015711437425997E-3</v>
      </c>
      <c r="M146" s="37">
        <f t="shared" si="26"/>
        <v>0.16277698604338739</v>
      </c>
      <c r="N146" s="37"/>
      <c r="O146" s="37">
        <f>IF(M146&gt;'FOBAS Calculator'!$D$22,0,1)</f>
        <v>1</v>
      </c>
      <c r="P146" s="37">
        <f t="shared" si="28"/>
        <v>14.099999999999966</v>
      </c>
      <c r="Q146" s="36"/>
      <c r="R146" s="36"/>
    </row>
    <row r="147" spans="1:18">
      <c r="A147" s="36"/>
      <c r="B147" s="36"/>
      <c r="C147" s="36"/>
      <c r="D147" s="37">
        <f t="shared" si="21"/>
        <v>14.199999999999966</v>
      </c>
      <c r="E147" s="37"/>
      <c r="F147" s="37">
        <f t="shared" si="20"/>
        <v>0.1</v>
      </c>
      <c r="G147" s="53">
        <f t="shared" si="22"/>
        <v>1</v>
      </c>
      <c r="H147" s="37">
        <f t="shared" si="23"/>
        <v>0.2</v>
      </c>
      <c r="I147" s="37">
        <f t="shared" si="24"/>
        <v>2.8400000000000021</v>
      </c>
      <c r="J147" s="37">
        <f t="shared" si="27"/>
        <v>1.9800000000000005E-2</v>
      </c>
      <c r="K147" s="37">
        <f t="shared" si="29"/>
        <v>3.2555397208677485E-2</v>
      </c>
      <c r="L147" s="37">
        <f t="shared" si="25"/>
        <v>-1.2755397208677479E-3</v>
      </c>
      <c r="M147" s="37">
        <f t="shared" si="26"/>
        <v>0.16150144632251964</v>
      </c>
      <c r="N147" s="37"/>
      <c r="O147" s="37">
        <f>IF(M147&gt;'FOBAS Calculator'!$D$22,0,1)</f>
        <v>1</v>
      </c>
      <c r="P147" s="37">
        <f t="shared" si="28"/>
        <v>14.199999999999966</v>
      </c>
      <c r="Q147" s="36"/>
      <c r="R147" s="36"/>
    </row>
    <row r="148" spans="1:18">
      <c r="A148" s="36"/>
      <c r="B148" s="36"/>
      <c r="C148" s="36"/>
      <c r="D148" s="37">
        <f t="shared" si="21"/>
        <v>14.299999999999965</v>
      </c>
      <c r="E148" s="37"/>
      <c r="F148" s="37">
        <f t="shared" si="20"/>
        <v>0.1</v>
      </c>
      <c r="G148" s="53">
        <f t="shared" si="22"/>
        <v>1</v>
      </c>
      <c r="H148" s="37">
        <f t="shared" si="23"/>
        <v>0.2</v>
      </c>
      <c r="I148" s="37">
        <f t="shared" si="24"/>
        <v>2.8600000000000021</v>
      </c>
      <c r="J148" s="37">
        <f t="shared" si="27"/>
        <v>1.9800000000000005E-2</v>
      </c>
      <c r="K148" s="37">
        <f t="shared" si="29"/>
        <v>3.2300289264503936E-2</v>
      </c>
      <c r="L148" s="37">
        <f t="shared" si="25"/>
        <v>-1.250028926450393E-3</v>
      </c>
      <c r="M148" s="37">
        <f t="shared" si="26"/>
        <v>0.16025141739606924</v>
      </c>
      <c r="N148" s="37"/>
      <c r="O148" s="37">
        <f>IF(M148&gt;'FOBAS Calculator'!$D$22,0,1)</f>
        <v>1</v>
      </c>
      <c r="P148" s="37">
        <f t="shared" si="28"/>
        <v>14.299999999999965</v>
      </c>
      <c r="Q148" s="36"/>
      <c r="R148" s="36"/>
    </row>
    <row r="149" spans="1:18">
      <c r="A149" s="36"/>
      <c r="B149" s="36"/>
      <c r="C149" s="36"/>
      <c r="D149" s="37">
        <f t="shared" si="21"/>
        <v>14.399999999999965</v>
      </c>
      <c r="E149" s="37"/>
      <c r="F149" s="37">
        <f t="shared" si="20"/>
        <v>0.1</v>
      </c>
      <c r="G149" s="53">
        <f t="shared" si="22"/>
        <v>1</v>
      </c>
      <c r="H149" s="37">
        <f t="shared" si="23"/>
        <v>0.2</v>
      </c>
      <c r="I149" s="37">
        <f t="shared" si="24"/>
        <v>2.8800000000000021</v>
      </c>
      <c r="J149" s="37">
        <f t="shared" si="27"/>
        <v>1.9800000000000005E-2</v>
      </c>
      <c r="K149" s="37">
        <f t="shared" si="29"/>
        <v>3.2050283479213855E-2</v>
      </c>
      <c r="L149" s="37">
        <f t="shared" si="25"/>
        <v>-1.225028347921385E-3</v>
      </c>
      <c r="M149" s="37">
        <f t="shared" si="26"/>
        <v>0.15902638904814786</v>
      </c>
      <c r="N149" s="37"/>
      <c r="O149" s="37">
        <f>IF(M149&gt;'FOBAS Calculator'!$D$22,0,1)</f>
        <v>1</v>
      </c>
      <c r="P149" s="37">
        <f t="shared" si="28"/>
        <v>14.399999999999965</v>
      </c>
      <c r="Q149" s="36"/>
      <c r="R149" s="36"/>
    </row>
    <row r="150" spans="1:18">
      <c r="A150" s="36"/>
      <c r="B150" s="36"/>
      <c r="C150" s="36"/>
      <c r="D150" s="37">
        <f t="shared" si="21"/>
        <v>14.499999999999964</v>
      </c>
      <c r="E150" s="37"/>
      <c r="F150" s="37">
        <f t="shared" si="20"/>
        <v>0.1</v>
      </c>
      <c r="G150" s="53">
        <f t="shared" si="22"/>
        <v>1</v>
      </c>
      <c r="H150" s="37">
        <f t="shared" si="23"/>
        <v>0.2</v>
      </c>
      <c r="I150" s="37">
        <f t="shared" si="24"/>
        <v>2.9000000000000021</v>
      </c>
      <c r="J150" s="37">
        <f t="shared" si="27"/>
        <v>1.9800000000000005E-2</v>
      </c>
      <c r="K150" s="37">
        <f t="shared" si="29"/>
        <v>3.1805277809629579E-2</v>
      </c>
      <c r="L150" s="37">
        <f t="shared" si="25"/>
        <v>-1.2005277809629573E-3</v>
      </c>
      <c r="M150" s="37">
        <f t="shared" si="26"/>
        <v>0.1578258612671849</v>
      </c>
      <c r="N150" s="37"/>
      <c r="O150" s="37">
        <f>IF(M150&gt;'FOBAS Calculator'!$D$22,0,1)</f>
        <v>1</v>
      </c>
      <c r="P150" s="37">
        <f t="shared" si="28"/>
        <v>14.499999999999964</v>
      </c>
      <c r="Q150" s="36"/>
      <c r="R150" s="36"/>
    </row>
    <row r="151" spans="1:18">
      <c r="A151" s="36"/>
      <c r="B151" s="36"/>
      <c r="C151" s="36"/>
      <c r="D151" s="37">
        <f t="shared" si="21"/>
        <v>14.599999999999964</v>
      </c>
      <c r="E151" s="37"/>
      <c r="F151" s="37">
        <f t="shared" si="20"/>
        <v>0.1</v>
      </c>
      <c r="G151" s="53">
        <f t="shared" si="22"/>
        <v>1</v>
      </c>
      <c r="H151" s="37">
        <f t="shared" si="23"/>
        <v>0.2</v>
      </c>
      <c r="I151" s="37">
        <f t="shared" si="24"/>
        <v>2.9200000000000021</v>
      </c>
      <c r="J151" s="37">
        <f t="shared" si="27"/>
        <v>1.9800000000000005E-2</v>
      </c>
      <c r="K151" s="37">
        <f t="shared" si="29"/>
        <v>3.1565172253436989E-2</v>
      </c>
      <c r="L151" s="37">
        <f t="shared" si="25"/>
        <v>-1.1765172253436983E-3</v>
      </c>
      <c r="M151" s="37">
        <f t="shared" si="26"/>
        <v>0.15664934404184119</v>
      </c>
      <c r="N151" s="37"/>
      <c r="O151" s="37">
        <f>IF(M151&gt;'FOBAS Calculator'!$D$22,0,1)</f>
        <v>1</v>
      </c>
      <c r="P151" s="37">
        <f t="shared" si="28"/>
        <v>14.599999999999964</v>
      </c>
      <c r="Q151" s="36"/>
      <c r="R151" s="36"/>
    </row>
    <row r="152" spans="1:18">
      <c r="A152" s="36"/>
      <c r="B152" s="36"/>
      <c r="C152" s="36"/>
      <c r="D152" s="37">
        <f t="shared" si="21"/>
        <v>14.699999999999964</v>
      </c>
      <c r="E152" s="37"/>
      <c r="F152" s="37">
        <f t="shared" si="20"/>
        <v>0.1</v>
      </c>
      <c r="G152" s="53">
        <f t="shared" si="22"/>
        <v>1</v>
      </c>
      <c r="H152" s="37">
        <f t="shared" si="23"/>
        <v>0.2</v>
      </c>
      <c r="I152" s="37">
        <f t="shared" si="24"/>
        <v>2.9400000000000022</v>
      </c>
      <c r="J152" s="37">
        <f t="shared" si="27"/>
        <v>1.9800000000000005E-2</v>
      </c>
      <c r="K152" s="37">
        <f t="shared" si="29"/>
        <v>3.1329868808368244E-2</v>
      </c>
      <c r="L152" s="37">
        <f t="shared" si="25"/>
        <v>-1.152986880836824E-3</v>
      </c>
      <c r="M152" s="37">
        <f t="shared" si="26"/>
        <v>0.15549635716100438</v>
      </c>
      <c r="N152" s="37"/>
      <c r="O152" s="37">
        <f>IF(M152&gt;'FOBAS Calculator'!$D$22,0,1)</f>
        <v>1</v>
      </c>
      <c r="P152" s="37">
        <f t="shared" si="28"/>
        <v>14.699999999999964</v>
      </c>
      <c r="Q152" s="36"/>
      <c r="R152" s="36"/>
    </row>
    <row r="153" spans="1:18">
      <c r="A153" s="36"/>
      <c r="B153" s="36"/>
      <c r="C153" s="36"/>
      <c r="D153" s="37">
        <f t="shared" si="21"/>
        <v>14.799999999999963</v>
      </c>
      <c r="E153" s="37"/>
      <c r="F153" s="37">
        <f t="shared" si="20"/>
        <v>0.1</v>
      </c>
      <c r="G153" s="53">
        <f t="shared" si="22"/>
        <v>1</v>
      </c>
      <c r="H153" s="37">
        <f t="shared" si="23"/>
        <v>0.2</v>
      </c>
      <c r="I153" s="37">
        <f t="shared" si="24"/>
        <v>2.9600000000000022</v>
      </c>
      <c r="J153" s="37">
        <f t="shared" si="27"/>
        <v>1.9800000000000005E-2</v>
      </c>
      <c r="K153" s="37">
        <f t="shared" si="29"/>
        <v>3.1099271432200884E-2</v>
      </c>
      <c r="L153" s="37">
        <f t="shared" si="25"/>
        <v>-1.1299271432200879E-3</v>
      </c>
      <c r="M153" s="37">
        <f t="shared" si="26"/>
        <v>0.1543664300177843</v>
      </c>
      <c r="N153" s="37"/>
      <c r="O153" s="37">
        <f>IF(M153&gt;'FOBAS Calculator'!$D$22,0,1)</f>
        <v>1</v>
      </c>
      <c r="P153" s="37">
        <f t="shared" si="28"/>
        <v>14.799999999999963</v>
      </c>
      <c r="Q153" s="36"/>
      <c r="R153" s="36"/>
    </row>
    <row r="154" spans="1:18">
      <c r="A154" s="36"/>
      <c r="B154" s="36"/>
      <c r="C154" s="36"/>
      <c r="D154" s="37">
        <f t="shared" si="21"/>
        <v>14.899999999999963</v>
      </c>
      <c r="E154" s="37"/>
      <c r="F154" s="37">
        <f t="shared" si="20"/>
        <v>0.1</v>
      </c>
      <c r="G154" s="53">
        <f t="shared" si="22"/>
        <v>1</v>
      </c>
      <c r="H154" s="37">
        <f t="shared" si="23"/>
        <v>0.2</v>
      </c>
      <c r="I154" s="37">
        <f t="shared" si="24"/>
        <v>2.9800000000000022</v>
      </c>
      <c r="J154" s="37">
        <f t="shared" si="27"/>
        <v>1.9800000000000005E-2</v>
      </c>
      <c r="K154" s="37">
        <f t="shared" si="29"/>
        <v>3.0873286003556863E-2</v>
      </c>
      <c r="L154" s="37">
        <f t="shared" si="25"/>
        <v>-1.1073286003556858E-3</v>
      </c>
      <c r="M154" s="37">
        <f t="shared" si="26"/>
        <v>0.15325910141742863</v>
      </c>
      <c r="N154" s="37"/>
      <c r="O154" s="37">
        <f>IF(M154&gt;'FOBAS Calculator'!$D$22,0,1)</f>
        <v>1</v>
      </c>
      <c r="P154" s="37">
        <f t="shared" si="28"/>
        <v>14.899999999999963</v>
      </c>
      <c r="Q154" s="36"/>
      <c r="R154" s="36"/>
    </row>
    <row r="155" spans="1:18">
      <c r="A155" s="36"/>
      <c r="B155" s="36"/>
      <c r="C155" s="36"/>
      <c r="D155" s="37">
        <f t="shared" si="21"/>
        <v>14.999999999999963</v>
      </c>
      <c r="E155" s="37"/>
      <c r="F155" s="37">
        <f t="shared" si="20"/>
        <v>0.1</v>
      </c>
      <c r="G155" s="53">
        <f t="shared" si="22"/>
        <v>1</v>
      </c>
      <c r="H155" s="37">
        <f t="shared" si="23"/>
        <v>0.2</v>
      </c>
      <c r="I155" s="37">
        <f t="shared" si="24"/>
        <v>3.0000000000000022</v>
      </c>
      <c r="J155" s="37">
        <f t="shared" si="27"/>
        <v>1.9800000000000005E-2</v>
      </c>
      <c r="K155" s="37">
        <f t="shared" si="29"/>
        <v>3.0651820283485731E-2</v>
      </c>
      <c r="L155" s="37">
        <f t="shared" si="25"/>
        <v>-1.0851820283485727E-3</v>
      </c>
      <c r="M155" s="37">
        <f t="shared" si="26"/>
        <v>0.15217391938908006</v>
      </c>
      <c r="N155" s="37"/>
      <c r="O155" s="37">
        <f>IF(M155&gt;'FOBAS Calculator'!$D$22,0,1)</f>
        <v>1</v>
      </c>
      <c r="P155" s="37">
        <f t="shared" si="28"/>
        <v>14.999999999999963</v>
      </c>
      <c r="Q155" s="36"/>
      <c r="R155" s="36"/>
    </row>
    <row r="156" spans="1:18">
      <c r="A156" s="36"/>
      <c r="B156" s="36"/>
      <c r="C156" s="36"/>
      <c r="D156" s="37">
        <f t="shared" si="21"/>
        <v>15.099999999999962</v>
      </c>
      <c r="E156" s="37"/>
      <c r="F156" s="37">
        <f t="shared" si="20"/>
        <v>0.1</v>
      </c>
      <c r="G156" s="53">
        <f t="shared" si="22"/>
        <v>1</v>
      </c>
      <c r="H156" s="37">
        <f t="shared" si="23"/>
        <v>0.2</v>
      </c>
      <c r="I156" s="37">
        <f t="shared" si="24"/>
        <v>3.0200000000000022</v>
      </c>
      <c r="J156" s="37">
        <f t="shared" si="27"/>
        <v>1.9800000000000005E-2</v>
      </c>
      <c r="K156" s="37">
        <f t="shared" si="29"/>
        <v>3.0434783877816021E-2</v>
      </c>
      <c r="L156" s="37">
        <f t="shared" si="25"/>
        <v>-1.0634783877816016E-3</v>
      </c>
      <c r="M156" s="37">
        <f t="shared" si="26"/>
        <v>0.15111044100129847</v>
      </c>
      <c r="N156" s="37"/>
      <c r="O156" s="37">
        <f>IF(M156&gt;'FOBAS Calculator'!$D$22,0,1)</f>
        <v>1</v>
      </c>
      <c r="P156" s="37">
        <f t="shared" si="28"/>
        <v>15.099999999999962</v>
      </c>
      <c r="Q156" s="36"/>
      <c r="R156" s="36"/>
    </row>
    <row r="157" spans="1:18">
      <c r="A157" s="36"/>
      <c r="B157" s="36"/>
      <c r="C157" s="36"/>
      <c r="D157" s="37">
        <f t="shared" si="21"/>
        <v>15.199999999999962</v>
      </c>
      <c r="E157" s="37"/>
      <c r="F157" s="37">
        <f t="shared" si="20"/>
        <v>0.1</v>
      </c>
      <c r="G157" s="53">
        <f t="shared" si="22"/>
        <v>1</v>
      </c>
      <c r="H157" s="37">
        <f t="shared" si="23"/>
        <v>0.2</v>
      </c>
      <c r="I157" s="37">
        <f t="shared" si="24"/>
        <v>3.0400000000000023</v>
      </c>
      <c r="J157" s="37">
        <f t="shared" si="27"/>
        <v>1.9800000000000005E-2</v>
      </c>
      <c r="K157" s="37">
        <f t="shared" si="29"/>
        <v>3.0222088200259699E-2</v>
      </c>
      <c r="L157" s="37">
        <f t="shared" si="25"/>
        <v>-1.0422088200259694E-3</v>
      </c>
      <c r="M157" s="37">
        <f t="shared" si="26"/>
        <v>0.15006823218127249</v>
      </c>
      <c r="N157" s="37"/>
      <c r="O157" s="37">
        <f>IF(M157&gt;'FOBAS Calculator'!$D$22,0,1)</f>
        <v>1</v>
      </c>
      <c r="P157" s="37">
        <f t="shared" si="28"/>
        <v>15.199999999999962</v>
      </c>
      <c r="Q157" s="36"/>
      <c r="R157" s="36"/>
    </row>
    <row r="158" spans="1:18">
      <c r="A158" s="36"/>
      <c r="B158" s="36"/>
      <c r="C158" s="36"/>
      <c r="D158" s="37">
        <f t="shared" si="21"/>
        <v>15.299999999999962</v>
      </c>
      <c r="E158" s="37"/>
      <c r="F158" s="37">
        <f t="shared" si="20"/>
        <v>0.1</v>
      </c>
      <c r="G158" s="53">
        <f t="shared" si="22"/>
        <v>1</v>
      </c>
      <c r="H158" s="37">
        <f t="shared" si="23"/>
        <v>0.2</v>
      </c>
      <c r="I158" s="37">
        <f t="shared" si="24"/>
        <v>3.0600000000000023</v>
      </c>
      <c r="J158" s="37">
        <f t="shared" si="27"/>
        <v>1.9800000000000005E-2</v>
      </c>
      <c r="K158" s="37">
        <f t="shared" si="29"/>
        <v>3.0013646436254506E-2</v>
      </c>
      <c r="L158" s="37">
        <f t="shared" si="25"/>
        <v>-1.0213646436254501E-3</v>
      </c>
      <c r="M158" s="37">
        <f t="shared" si="26"/>
        <v>0.14904686753764704</v>
      </c>
      <c r="N158" s="37"/>
      <c r="O158" s="37">
        <f>IF(M158&gt;'FOBAS Calculator'!$D$22,0,1)</f>
        <v>1</v>
      </c>
      <c r="P158" s="37">
        <f t="shared" si="28"/>
        <v>15.299999999999962</v>
      </c>
      <c r="Q158" s="36"/>
      <c r="R158" s="36"/>
    </row>
    <row r="159" spans="1:18">
      <c r="A159" s="36"/>
      <c r="B159" s="36"/>
      <c r="C159" s="36"/>
      <c r="D159" s="37">
        <f t="shared" si="21"/>
        <v>15.399999999999961</v>
      </c>
      <c r="E159" s="37"/>
      <c r="F159" s="37">
        <f t="shared" si="20"/>
        <v>0.1</v>
      </c>
      <c r="G159" s="53">
        <f t="shared" si="22"/>
        <v>1</v>
      </c>
      <c r="H159" s="37">
        <f t="shared" si="23"/>
        <v>0.2</v>
      </c>
      <c r="I159" s="37">
        <f t="shared" si="24"/>
        <v>3.0800000000000023</v>
      </c>
      <c r="J159" s="37">
        <f t="shared" si="27"/>
        <v>1.9800000000000005E-2</v>
      </c>
      <c r="K159" s="37">
        <f t="shared" si="29"/>
        <v>2.9809373507529414E-2</v>
      </c>
      <c r="L159" s="37">
        <f t="shared" si="25"/>
        <v>-1.0009373507529409E-3</v>
      </c>
      <c r="M159" s="37">
        <f t="shared" si="26"/>
        <v>0.1480459301868941</v>
      </c>
      <c r="N159" s="37"/>
      <c r="O159" s="37">
        <f>IF(M159&gt;'FOBAS Calculator'!$D$22,0,1)</f>
        <v>1</v>
      </c>
      <c r="P159" s="37">
        <f t="shared" si="28"/>
        <v>15.399999999999961</v>
      </c>
      <c r="Q159" s="36"/>
      <c r="R159" s="36"/>
    </row>
    <row r="160" spans="1:18">
      <c r="A160" s="36"/>
      <c r="B160" s="36"/>
      <c r="C160" s="36"/>
      <c r="D160" s="37">
        <f t="shared" si="21"/>
        <v>15.499999999999961</v>
      </c>
      <c r="E160" s="37"/>
      <c r="F160" s="37">
        <f t="shared" si="20"/>
        <v>0.1</v>
      </c>
      <c r="G160" s="53">
        <f t="shared" si="22"/>
        <v>1</v>
      </c>
      <c r="H160" s="37">
        <f t="shared" si="23"/>
        <v>0.2</v>
      </c>
      <c r="I160" s="37">
        <f t="shared" si="24"/>
        <v>3.1000000000000023</v>
      </c>
      <c r="J160" s="37">
        <f t="shared" si="27"/>
        <v>1.9800000000000005E-2</v>
      </c>
      <c r="K160" s="37">
        <f t="shared" si="29"/>
        <v>2.9609186037378825E-2</v>
      </c>
      <c r="L160" s="37">
        <f t="shared" si="25"/>
        <v>-9.8091860373788206E-4</v>
      </c>
      <c r="M160" s="37">
        <f t="shared" si="26"/>
        <v>0.14706501158315621</v>
      </c>
      <c r="N160" s="37"/>
      <c r="O160" s="37">
        <f>IF(M160&gt;'FOBAS Calculator'!$D$22,0,1)</f>
        <v>1</v>
      </c>
      <c r="P160" s="37">
        <f t="shared" si="28"/>
        <v>15.499999999999961</v>
      </c>
      <c r="Q160" s="36"/>
      <c r="R160" s="36"/>
    </row>
    <row r="161" spans="1:18">
      <c r="A161" s="36"/>
      <c r="B161" s="36"/>
      <c r="C161" s="36"/>
      <c r="D161" s="37">
        <f t="shared" si="21"/>
        <v>15.599999999999961</v>
      </c>
      <c r="E161" s="37"/>
      <c r="F161" s="37">
        <f t="shared" si="20"/>
        <v>0.1</v>
      </c>
      <c r="G161" s="53">
        <f t="shared" si="22"/>
        <v>1</v>
      </c>
      <c r="H161" s="37">
        <f t="shared" si="23"/>
        <v>0.2</v>
      </c>
      <c r="I161" s="37">
        <f t="shared" si="24"/>
        <v>3.1200000000000023</v>
      </c>
      <c r="J161" s="37">
        <f t="shared" si="27"/>
        <v>1.9800000000000005E-2</v>
      </c>
      <c r="K161" s="37">
        <f t="shared" si="29"/>
        <v>2.941300231663125E-2</v>
      </c>
      <c r="L161" s="37">
        <f t="shared" si="25"/>
        <v>-9.6130023166312445E-4</v>
      </c>
      <c r="M161" s="37">
        <f t="shared" si="26"/>
        <v>0.14610371135149308</v>
      </c>
      <c r="N161" s="37"/>
      <c r="O161" s="37">
        <f>IF(M161&gt;'FOBAS Calculator'!$D$22,0,1)</f>
        <v>1</v>
      </c>
      <c r="P161" s="37">
        <f t="shared" si="28"/>
        <v>15.599999999999961</v>
      </c>
      <c r="Q161" s="36"/>
      <c r="R161" s="36"/>
    </row>
    <row r="162" spans="1:18">
      <c r="A162" s="36"/>
      <c r="B162" s="36"/>
      <c r="C162" s="36"/>
      <c r="D162" s="37">
        <f t="shared" si="21"/>
        <v>15.69999999999996</v>
      </c>
      <c r="E162" s="37"/>
      <c r="F162" s="37">
        <f t="shared" si="20"/>
        <v>0.1</v>
      </c>
      <c r="G162" s="53">
        <f t="shared" si="22"/>
        <v>1</v>
      </c>
      <c r="H162" s="37">
        <f t="shared" si="23"/>
        <v>0.2</v>
      </c>
      <c r="I162" s="37">
        <f t="shared" si="24"/>
        <v>3.1400000000000023</v>
      </c>
      <c r="J162" s="37">
        <f t="shared" si="27"/>
        <v>1.9800000000000005E-2</v>
      </c>
      <c r="K162" s="37">
        <f t="shared" si="29"/>
        <v>2.9220742270298621E-2</v>
      </c>
      <c r="L162" s="37">
        <f t="shared" si="25"/>
        <v>-9.4207422702986159E-4</v>
      </c>
      <c r="M162" s="37">
        <f t="shared" si="26"/>
        <v>0.14516163712446323</v>
      </c>
      <c r="N162" s="37"/>
      <c r="O162" s="37">
        <f>IF(M162&gt;'FOBAS Calculator'!$D$22,0,1)</f>
        <v>1</v>
      </c>
      <c r="P162" s="37">
        <f t="shared" si="28"/>
        <v>15.69999999999996</v>
      </c>
      <c r="Q162" s="36"/>
      <c r="R162" s="36"/>
    </row>
    <row r="163" spans="1:18">
      <c r="A163" s="36"/>
      <c r="B163" s="36"/>
      <c r="C163" s="36"/>
      <c r="D163" s="37">
        <f t="shared" si="21"/>
        <v>15.79999999999996</v>
      </c>
      <c r="E163" s="37"/>
      <c r="F163" s="37">
        <f t="shared" si="20"/>
        <v>0.1</v>
      </c>
      <c r="G163" s="53">
        <f t="shared" si="22"/>
        <v>1</v>
      </c>
      <c r="H163" s="37">
        <f t="shared" si="23"/>
        <v>0.2</v>
      </c>
      <c r="I163" s="37">
        <f t="shared" si="24"/>
        <v>3.1600000000000024</v>
      </c>
      <c r="J163" s="37">
        <f t="shared" si="27"/>
        <v>1.9800000000000005E-2</v>
      </c>
      <c r="K163" s="37">
        <f t="shared" si="29"/>
        <v>2.9032327424892652E-2</v>
      </c>
      <c r="L163" s="37">
        <f t="shared" si="25"/>
        <v>-9.2323274248926469E-4</v>
      </c>
      <c r="M163" s="37">
        <f t="shared" si="26"/>
        <v>0.14423840438197397</v>
      </c>
      <c r="N163" s="37"/>
      <c r="O163" s="37">
        <f>IF(M163&gt;'FOBAS Calculator'!$D$22,0,1)</f>
        <v>1</v>
      </c>
      <c r="P163" s="37">
        <f t="shared" si="28"/>
        <v>15.79999999999996</v>
      </c>
      <c r="Q163" s="36"/>
      <c r="R163" s="36"/>
    </row>
    <row r="164" spans="1:18">
      <c r="A164" s="36"/>
      <c r="B164" s="36"/>
      <c r="C164" s="36"/>
      <c r="D164" s="37">
        <f t="shared" si="21"/>
        <v>15.899999999999959</v>
      </c>
      <c r="E164" s="37"/>
      <c r="F164" s="37">
        <f t="shared" si="20"/>
        <v>0.1</v>
      </c>
      <c r="G164" s="53">
        <f t="shared" si="22"/>
        <v>1</v>
      </c>
      <c r="H164" s="37">
        <f t="shared" si="23"/>
        <v>0.2</v>
      </c>
      <c r="I164" s="37">
        <f t="shared" si="24"/>
        <v>3.1800000000000024</v>
      </c>
      <c r="J164" s="37">
        <f t="shared" si="27"/>
        <v>1.9800000000000005E-2</v>
      </c>
      <c r="K164" s="37">
        <f t="shared" si="29"/>
        <v>2.8847680876394801E-2</v>
      </c>
      <c r="L164" s="37">
        <f t="shared" si="25"/>
        <v>-9.0476808763947957E-4</v>
      </c>
      <c r="M164" s="37">
        <f t="shared" si="26"/>
        <v>0.14333363629433449</v>
      </c>
      <c r="N164" s="37"/>
      <c r="O164" s="37">
        <f>IF(M164&gt;'FOBAS Calculator'!$D$22,0,1)</f>
        <v>1</v>
      </c>
      <c r="P164" s="37">
        <f t="shared" si="28"/>
        <v>15.899999999999959</v>
      </c>
      <c r="Q164" s="36"/>
      <c r="R164" s="36"/>
    </row>
    <row r="165" spans="1:18">
      <c r="A165" s="36"/>
      <c r="B165" s="36"/>
      <c r="C165" s="36"/>
      <c r="D165" s="37">
        <f t="shared" si="21"/>
        <v>15.999999999999959</v>
      </c>
      <c r="E165" s="37"/>
      <c r="F165" s="37">
        <f t="shared" si="20"/>
        <v>0.1</v>
      </c>
      <c r="G165" s="53">
        <f t="shared" si="22"/>
        <v>1</v>
      </c>
      <c r="H165" s="37">
        <f t="shared" si="23"/>
        <v>0.2</v>
      </c>
      <c r="I165" s="37">
        <f t="shared" si="24"/>
        <v>3.2000000000000024</v>
      </c>
      <c r="J165" s="37">
        <f t="shared" si="27"/>
        <v>1.9800000000000005E-2</v>
      </c>
      <c r="K165" s="37">
        <f t="shared" si="29"/>
        <v>2.8666727258866903E-2</v>
      </c>
      <c r="L165" s="37">
        <f t="shared" si="25"/>
        <v>-8.8667272588668976E-4</v>
      </c>
      <c r="M165" s="37">
        <f t="shared" si="26"/>
        <v>0.1424469635684478</v>
      </c>
      <c r="N165" s="37"/>
      <c r="O165" s="37">
        <f>IF(M165&gt;'FOBAS Calculator'!$D$22,0,1)</f>
        <v>1</v>
      </c>
      <c r="P165" s="37">
        <f t="shared" si="28"/>
        <v>15.999999999999959</v>
      </c>
      <c r="Q165" s="36"/>
      <c r="R165" s="36"/>
    </row>
    <row r="166" spans="1:18">
      <c r="A166" s="36"/>
      <c r="B166" s="36"/>
      <c r="C166" s="36"/>
      <c r="D166" s="37">
        <f t="shared" si="21"/>
        <v>16.099999999999959</v>
      </c>
      <c r="E166" s="37"/>
      <c r="F166" s="37">
        <f t="shared" si="20"/>
        <v>0.1</v>
      </c>
      <c r="G166" s="53">
        <f t="shared" si="22"/>
        <v>1</v>
      </c>
      <c r="H166" s="37">
        <f t="shared" si="23"/>
        <v>0.2</v>
      </c>
      <c r="I166" s="37">
        <f t="shared" si="24"/>
        <v>3.2200000000000024</v>
      </c>
      <c r="J166" s="37">
        <f t="shared" si="27"/>
        <v>1.9800000000000005E-2</v>
      </c>
      <c r="K166" s="37">
        <f t="shared" si="29"/>
        <v>2.8489392713689565E-2</v>
      </c>
      <c r="L166" s="37">
        <f t="shared" si="25"/>
        <v>-8.6893927136895595E-4</v>
      </c>
      <c r="M166" s="37">
        <f t="shared" si="26"/>
        <v>0.14157802429707883</v>
      </c>
      <c r="N166" s="37"/>
      <c r="O166" s="37">
        <f>IF(M166&gt;'FOBAS Calculator'!$D$22,0,1)</f>
        <v>1</v>
      </c>
      <c r="P166" s="37">
        <f t="shared" si="28"/>
        <v>16.099999999999959</v>
      </c>
      <c r="Q166" s="36"/>
      <c r="R166" s="36"/>
    </row>
    <row r="167" spans="1:18">
      <c r="A167" s="36"/>
      <c r="B167" s="36"/>
      <c r="C167" s="36"/>
      <c r="D167" s="37">
        <f t="shared" si="21"/>
        <v>16.19999999999996</v>
      </c>
      <c r="E167" s="37"/>
      <c r="F167" s="37">
        <f t="shared" si="20"/>
        <v>0.1</v>
      </c>
      <c r="G167" s="53">
        <f t="shared" si="22"/>
        <v>1</v>
      </c>
      <c r="H167" s="37">
        <f t="shared" si="23"/>
        <v>0.2</v>
      </c>
      <c r="I167" s="37">
        <f t="shared" si="24"/>
        <v>3.2400000000000024</v>
      </c>
      <c r="J167" s="37">
        <f t="shared" si="27"/>
        <v>1.9800000000000005E-2</v>
      </c>
      <c r="K167" s="37">
        <f t="shared" si="29"/>
        <v>2.8315604859415772E-2</v>
      </c>
      <c r="L167" s="37">
        <f t="shared" si="25"/>
        <v>-8.515604859415767E-4</v>
      </c>
      <c r="M167" s="37">
        <f t="shared" si="26"/>
        <v>0.14072646381113726</v>
      </c>
      <c r="N167" s="37"/>
      <c r="O167" s="37">
        <f>IF(M167&gt;'FOBAS Calculator'!$D$22,0,1)</f>
        <v>1</v>
      </c>
      <c r="P167" s="37">
        <f t="shared" si="28"/>
        <v>16.19999999999996</v>
      </c>
      <c r="Q167" s="36"/>
      <c r="R167" s="36"/>
    </row>
    <row r="168" spans="1:18">
      <c r="A168" s="36"/>
      <c r="B168" s="36"/>
      <c r="C168" s="36"/>
      <c r="D168" s="37">
        <f t="shared" si="21"/>
        <v>16.299999999999962</v>
      </c>
      <c r="E168" s="37"/>
      <c r="F168" s="37">
        <f t="shared" si="20"/>
        <v>0.1</v>
      </c>
      <c r="G168" s="53">
        <f t="shared" si="22"/>
        <v>1</v>
      </c>
      <c r="H168" s="37">
        <f t="shared" si="23"/>
        <v>0.2</v>
      </c>
      <c r="I168" s="37">
        <f t="shared" si="24"/>
        <v>3.2600000000000025</v>
      </c>
      <c r="J168" s="37">
        <f t="shared" si="27"/>
        <v>1.9800000000000005E-2</v>
      </c>
      <c r="K168" s="37">
        <f t="shared" si="29"/>
        <v>2.8145292762227457E-2</v>
      </c>
      <c r="L168" s="37">
        <f t="shared" si="25"/>
        <v>-8.3452927622274518E-4</v>
      </c>
      <c r="M168" s="37">
        <f t="shared" si="26"/>
        <v>0.13989193453491452</v>
      </c>
      <c r="N168" s="37"/>
      <c r="O168" s="37">
        <f>IF(M168&gt;'FOBAS Calculator'!$D$22,0,1)</f>
        <v>1</v>
      </c>
      <c r="P168" s="37">
        <f t="shared" si="28"/>
        <v>16.299999999999962</v>
      </c>
      <c r="Q168" s="36"/>
      <c r="R168" s="36"/>
    </row>
    <row r="169" spans="1:18">
      <c r="A169" s="36"/>
      <c r="B169" s="36"/>
      <c r="C169" s="36"/>
      <c r="D169" s="37">
        <f t="shared" si="21"/>
        <v>16.399999999999963</v>
      </c>
      <c r="E169" s="37"/>
      <c r="F169" s="37">
        <f t="shared" si="20"/>
        <v>0.1</v>
      </c>
      <c r="G169" s="53">
        <f t="shared" si="22"/>
        <v>1</v>
      </c>
      <c r="H169" s="37">
        <f t="shared" si="23"/>
        <v>0.2</v>
      </c>
      <c r="I169" s="37">
        <f t="shared" si="24"/>
        <v>3.2800000000000025</v>
      </c>
      <c r="J169" s="37">
        <f t="shared" si="27"/>
        <v>1.9800000000000005E-2</v>
      </c>
      <c r="K169" s="37">
        <f t="shared" si="29"/>
        <v>2.797838690698291E-2</v>
      </c>
      <c r="L169" s="37">
        <f t="shared" si="25"/>
        <v>-8.1783869069829043E-4</v>
      </c>
      <c r="M169" s="37">
        <f t="shared" si="26"/>
        <v>0.13907409584421623</v>
      </c>
      <c r="N169" s="37"/>
      <c r="O169" s="37">
        <f>IF(M169&gt;'FOBAS Calculator'!$D$22,0,1)</f>
        <v>1</v>
      </c>
      <c r="P169" s="37">
        <f t="shared" si="28"/>
        <v>16.399999999999963</v>
      </c>
      <c r="Q169" s="36"/>
      <c r="R169" s="36"/>
    </row>
    <row r="170" spans="1:18">
      <c r="A170" s="36"/>
      <c r="B170" s="36"/>
      <c r="C170" s="36"/>
      <c r="D170" s="37">
        <f t="shared" si="21"/>
        <v>16.499999999999964</v>
      </c>
      <c r="E170" s="37"/>
      <c r="F170" s="37">
        <f t="shared" si="20"/>
        <v>0.1</v>
      </c>
      <c r="G170" s="53">
        <f t="shared" si="22"/>
        <v>1</v>
      </c>
      <c r="H170" s="37">
        <f t="shared" si="23"/>
        <v>0.2</v>
      </c>
      <c r="I170" s="37">
        <f t="shared" si="24"/>
        <v>3.3000000000000025</v>
      </c>
      <c r="J170" s="37">
        <f t="shared" si="27"/>
        <v>1.9800000000000005E-2</v>
      </c>
      <c r="K170" s="37">
        <f t="shared" si="29"/>
        <v>2.7814819168843249E-2</v>
      </c>
      <c r="L170" s="37">
        <f t="shared" si="25"/>
        <v>-8.0148191688432448E-4</v>
      </c>
      <c r="M170" s="37">
        <f t="shared" si="26"/>
        <v>0.13827261392733192</v>
      </c>
      <c r="N170" s="37"/>
      <c r="O170" s="37">
        <f>IF(M170&gt;'FOBAS Calculator'!$D$22,0,1)</f>
        <v>1</v>
      </c>
      <c r="P170" s="37">
        <f t="shared" si="28"/>
        <v>16.499999999999964</v>
      </c>
      <c r="Q170" s="36"/>
      <c r="R170" s="36"/>
    </row>
    <row r="171" spans="1:18">
      <c r="A171" s="36"/>
      <c r="B171" s="36"/>
      <c r="C171" s="36"/>
      <c r="D171" s="37">
        <f t="shared" si="21"/>
        <v>16.599999999999966</v>
      </c>
      <c r="E171" s="37"/>
      <c r="F171" s="37">
        <f t="shared" si="20"/>
        <v>0.1</v>
      </c>
      <c r="G171" s="53">
        <f t="shared" si="22"/>
        <v>1</v>
      </c>
      <c r="H171" s="37">
        <f t="shared" si="23"/>
        <v>0.2</v>
      </c>
      <c r="I171" s="37">
        <f t="shared" si="24"/>
        <v>3.3200000000000025</v>
      </c>
      <c r="J171" s="37">
        <f t="shared" si="27"/>
        <v>1.9800000000000005E-2</v>
      </c>
      <c r="K171" s="37">
        <f t="shared" si="29"/>
        <v>2.7654522785466391E-2</v>
      </c>
      <c r="L171" s="37">
        <f t="shared" si="25"/>
        <v>-7.8545227854663851E-4</v>
      </c>
      <c r="M171" s="37">
        <f t="shared" si="26"/>
        <v>0.13748716164878527</v>
      </c>
      <c r="N171" s="37"/>
      <c r="O171" s="37">
        <f>IF(M171&gt;'FOBAS Calculator'!$D$22,0,1)</f>
        <v>1</v>
      </c>
      <c r="P171" s="37">
        <f t="shared" si="28"/>
        <v>16.599999999999966</v>
      </c>
      <c r="Q171" s="36"/>
      <c r="R171" s="36"/>
    </row>
    <row r="172" spans="1:18">
      <c r="A172" s="36"/>
      <c r="B172" s="36"/>
      <c r="C172" s="36"/>
      <c r="D172" s="37">
        <f t="shared" si="21"/>
        <v>16.699999999999967</v>
      </c>
      <c r="E172" s="37"/>
      <c r="F172" s="37">
        <f t="shared" si="20"/>
        <v>0.1</v>
      </c>
      <c r="G172" s="53">
        <f t="shared" si="22"/>
        <v>1</v>
      </c>
      <c r="H172" s="37">
        <f t="shared" si="23"/>
        <v>0.2</v>
      </c>
      <c r="I172" s="37">
        <f t="shared" si="24"/>
        <v>3.3400000000000025</v>
      </c>
      <c r="J172" s="37">
        <f t="shared" si="27"/>
        <v>1.9800000000000005E-2</v>
      </c>
      <c r="K172" s="37">
        <f t="shared" si="29"/>
        <v>2.7497432329757057E-2</v>
      </c>
      <c r="L172" s="37">
        <f t="shared" si="25"/>
        <v>-7.6974323297570517E-4</v>
      </c>
      <c r="M172" s="37">
        <f t="shared" si="26"/>
        <v>0.13671741841580956</v>
      </c>
      <c r="N172" s="37"/>
      <c r="O172" s="37">
        <f>IF(M172&gt;'FOBAS Calculator'!$D$22,0,1)</f>
        <v>1</v>
      </c>
      <c r="P172" s="37">
        <f t="shared" si="28"/>
        <v>16.699999999999967</v>
      </c>
      <c r="Q172" s="36"/>
      <c r="R172" s="36"/>
    </row>
    <row r="173" spans="1:18">
      <c r="A173" s="36"/>
      <c r="B173" s="36"/>
      <c r="C173" s="36"/>
      <c r="D173" s="37">
        <f t="shared" si="21"/>
        <v>16.799999999999969</v>
      </c>
      <c r="E173" s="37"/>
      <c r="F173" s="37">
        <f t="shared" si="20"/>
        <v>0.1</v>
      </c>
      <c r="G173" s="53">
        <f t="shared" si="22"/>
        <v>1</v>
      </c>
      <c r="H173" s="37">
        <f t="shared" si="23"/>
        <v>0.2</v>
      </c>
      <c r="I173" s="37">
        <f t="shared" si="24"/>
        <v>3.3600000000000025</v>
      </c>
      <c r="J173" s="37">
        <f t="shared" si="27"/>
        <v>1.9800000000000005E-2</v>
      </c>
      <c r="K173" s="37">
        <f t="shared" si="29"/>
        <v>2.7343483683161918E-2</v>
      </c>
      <c r="L173" s="37">
        <f t="shared" si="25"/>
        <v>-7.543483683161913E-4</v>
      </c>
      <c r="M173" s="37">
        <f t="shared" si="26"/>
        <v>0.13596307004749336</v>
      </c>
      <c r="N173" s="37"/>
      <c r="O173" s="37">
        <f>IF(M173&gt;'FOBAS Calculator'!$D$22,0,1)</f>
        <v>1</v>
      </c>
      <c r="P173" s="37">
        <f t="shared" si="28"/>
        <v>16.799999999999969</v>
      </c>
      <c r="Q173" s="36"/>
      <c r="R173" s="36"/>
    </row>
    <row r="174" spans="1:18">
      <c r="A174" s="36"/>
      <c r="B174" s="36"/>
      <c r="C174" s="36"/>
      <c r="D174" s="37">
        <f t="shared" si="21"/>
        <v>16.89999999999997</v>
      </c>
      <c r="E174" s="37"/>
      <c r="F174" s="37">
        <f t="shared" si="20"/>
        <v>0.1</v>
      </c>
      <c r="G174" s="53">
        <f t="shared" si="22"/>
        <v>1</v>
      </c>
      <c r="H174" s="37">
        <f t="shared" si="23"/>
        <v>0.2</v>
      </c>
      <c r="I174" s="37">
        <f t="shared" si="24"/>
        <v>3.3800000000000026</v>
      </c>
      <c r="J174" s="37">
        <f t="shared" si="27"/>
        <v>1.9800000000000005E-2</v>
      </c>
      <c r="K174" s="37">
        <f t="shared" si="29"/>
        <v>2.7192614009498677E-2</v>
      </c>
      <c r="L174" s="37">
        <f t="shared" si="25"/>
        <v>-7.3926140094986712E-4</v>
      </c>
      <c r="M174" s="37">
        <f t="shared" si="26"/>
        <v>0.13522380864654349</v>
      </c>
      <c r="N174" s="37"/>
      <c r="O174" s="37">
        <f>IF(M174&gt;'FOBAS Calculator'!$D$22,0,1)</f>
        <v>1</v>
      </c>
      <c r="P174" s="37">
        <f t="shared" si="28"/>
        <v>16.89999999999997</v>
      </c>
      <c r="Q174" s="36"/>
      <c r="R174" s="36"/>
    </row>
    <row r="175" spans="1:18">
      <c r="A175" s="36"/>
      <c r="B175" s="36"/>
      <c r="C175" s="36"/>
      <c r="D175" s="37">
        <f t="shared" si="21"/>
        <v>16.999999999999972</v>
      </c>
      <c r="E175" s="37"/>
      <c r="F175" s="37">
        <f t="shared" si="20"/>
        <v>0.1</v>
      </c>
      <c r="G175" s="53">
        <f t="shared" si="22"/>
        <v>1</v>
      </c>
      <c r="H175" s="37">
        <f t="shared" si="23"/>
        <v>0.2</v>
      </c>
      <c r="I175" s="37">
        <f t="shared" si="24"/>
        <v>3.4000000000000026</v>
      </c>
      <c r="J175" s="37">
        <f t="shared" si="27"/>
        <v>1.9800000000000005E-2</v>
      </c>
      <c r="K175" s="37">
        <f t="shared" si="29"/>
        <v>2.7044761729308701E-2</v>
      </c>
      <c r="L175" s="37">
        <f t="shared" si="25"/>
        <v>-7.2447617293086954E-4</v>
      </c>
      <c r="M175" s="37">
        <f t="shared" si="26"/>
        <v>0.13449933247361262</v>
      </c>
      <c r="N175" s="37"/>
      <c r="O175" s="37">
        <f>IF(M175&gt;'FOBAS Calculator'!$D$22,0,1)</f>
        <v>1</v>
      </c>
      <c r="P175" s="37">
        <f t="shared" si="28"/>
        <v>16.999999999999972</v>
      </c>
      <c r="Q175" s="36"/>
      <c r="R175" s="36"/>
    </row>
    <row r="176" spans="1:18">
      <c r="A176" s="36"/>
      <c r="B176" s="36"/>
      <c r="C176" s="36"/>
      <c r="D176" s="37">
        <f t="shared" si="21"/>
        <v>17.099999999999973</v>
      </c>
      <c r="E176" s="37"/>
      <c r="F176" s="37">
        <f t="shared" si="20"/>
        <v>0.1</v>
      </c>
      <c r="G176" s="53">
        <f t="shared" si="22"/>
        <v>1</v>
      </c>
      <c r="H176" s="37">
        <f t="shared" si="23"/>
        <v>0.2</v>
      </c>
      <c r="I176" s="37">
        <f t="shared" si="24"/>
        <v>3.4200000000000026</v>
      </c>
      <c r="J176" s="37">
        <f t="shared" si="27"/>
        <v>1.9800000000000005E-2</v>
      </c>
      <c r="K176" s="37">
        <f t="shared" si="29"/>
        <v>2.6899866494722528E-2</v>
      </c>
      <c r="L176" s="37">
        <f t="shared" si="25"/>
        <v>-7.0998664947225236E-4</v>
      </c>
      <c r="M176" s="37">
        <f t="shared" si="26"/>
        <v>0.13378934582414037</v>
      </c>
      <c r="N176" s="37"/>
      <c r="O176" s="37">
        <f>IF(M176&gt;'FOBAS Calculator'!$D$22,0,1)</f>
        <v>1</v>
      </c>
      <c r="P176" s="37">
        <f t="shared" si="28"/>
        <v>17.099999999999973</v>
      </c>
      <c r="Q176" s="36"/>
      <c r="R176" s="36"/>
    </row>
    <row r="177" spans="1:18">
      <c r="A177" s="36"/>
      <c r="B177" s="36"/>
      <c r="C177" s="36"/>
      <c r="D177" s="37">
        <f t="shared" si="21"/>
        <v>17.199999999999974</v>
      </c>
      <c r="E177" s="37"/>
      <c r="F177" s="37">
        <f t="shared" si="20"/>
        <v>0.1</v>
      </c>
      <c r="G177" s="53">
        <f t="shared" si="22"/>
        <v>1</v>
      </c>
      <c r="H177" s="37">
        <f t="shared" si="23"/>
        <v>0.2</v>
      </c>
      <c r="I177" s="37">
        <f t="shared" si="24"/>
        <v>3.4400000000000026</v>
      </c>
      <c r="J177" s="37">
        <f t="shared" si="27"/>
        <v>1.9800000000000005E-2</v>
      </c>
      <c r="K177" s="37">
        <f t="shared" si="29"/>
        <v>2.6757869164828078E-2</v>
      </c>
      <c r="L177" s="37">
        <f t="shared" si="25"/>
        <v>-6.9578691648280728E-4</v>
      </c>
      <c r="M177" s="37">
        <f t="shared" si="26"/>
        <v>0.13309355890765756</v>
      </c>
      <c r="N177" s="37"/>
      <c r="O177" s="37">
        <f>IF(M177&gt;'FOBAS Calculator'!$D$22,0,1)</f>
        <v>1</v>
      </c>
      <c r="P177" s="37">
        <f t="shared" si="28"/>
        <v>17.199999999999974</v>
      </c>
      <c r="Q177" s="36"/>
      <c r="R177" s="36"/>
    </row>
    <row r="178" spans="1:18">
      <c r="A178" s="36"/>
      <c r="B178" s="36"/>
      <c r="C178" s="36"/>
      <c r="D178" s="37">
        <f t="shared" si="21"/>
        <v>17.299999999999976</v>
      </c>
      <c r="E178" s="37"/>
      <c r="F178" s="37">
        <f t="shared" si="20"/>
        <v>0.1</v>
      </c>
      <c r="G178" s="53">
        <f t="shared" si="22"/>
        <v>1</v>
      </c>
      <c r="H178" s="37">
        <f t="shared" si="23"/>
        <v>0.2</v>
      </c>
      <c r="I178" s="37">
        <f t="shared" si="24"/>
        <v>3.4600000000000026</v>
      </c>
      <c r="J178" s="37">
        <f t="shared" si="27"/>
        <v>1.9800000000000005E-2</v>
      </c>
      <c r="K178" s="37">
        <f t="shared" si="29"/>
        <v>2.6618711781531516E-2</v>
      </c>
      <c r="L178" s="37">
        <f t="shared" si="25"/>
        <v>-6.818711781531511E-4</v>
      </c>
      <c r="M178" s="37">
        <f t="shared" si="26"/>
        <v>0.1324116877295044</v>
      </c>
      <c r="N178" s="37"/>
      <c r="O178" s="37">
        <f>IF(M178&gt;'FOBAS Calculator'!$D$22,0,1)</f>
        <v>1</v>
      </c>
      <c r="P178" s="37">
        <f t="shared" si="28"/>
        <v>17.299999999999976</v>
      </c>
      <c r="Q178" s="36"/>
      <c r="R178" s="36"/>
    </row>
    <row r="179" spans="1:18">
      <c r="A179" s="36"/>
      <c r="B179" s="36"/>
      <c r="C179" s="36"/>
      <c r="D179" s="37">
        <f t="shared" si="21"/>
        <v>17.399999999999977</v>
      </c>
      <c r="E179" s="37"/>
      <c r="F179" s="37">
        <f t="shared" si="20"/>
        <v>0.1</v>
      </c>
      <c r="G179" s="53">
        <f t="shared" si="22"/>
        <v>1</v>
      </c>
      <c r="H179" s="37">
        <f t="shared" si="23"/>
        <v>0.2</v>
      </c>
      <c r="I179" s="37">
        <f t="shared" si="24"/>
        <v>3.4800000000000026</v>
      </c>
      <c r="J179" s="37">
        <f t="shared" si="27"/>
        <v>1.9800000000000005E-2</v>
      </c>
      <c r="K179" s="37">
        <f t="shared" si="29"/>
        <v>2.6482337545900885E-2</v>
      </c>
      <c r="L179" s="37">
        <f t="shared" si="25"/>
        <v>-6.6823375459008796E-4</v>
      </c>
      <c r="M179" s="37">
        <f t="shared" si="26"/>
        <v>0.13174345397491433</v>
      </c>
      <c r="N179" s="37"/>
      <c r="O179" s="37">
        <f>IF(M179&gt;'FOBAS Calculator'!$D$22,0,1)</f>
        <v>1</v>
      </c>
      <c r="P179" s="37">
        <f t="shared" si="28"/>
        <v>17.399999999999977</v>
      </c>
      <c r="Q179" s="36"/>
      <c r="R179" s="36"/>
    </row>
    <row r="180" spans="1:18">
      <c r="A180" s="36"/>
      <c r="B180" s="36"/>
      <c r="C180" s="36"/>
      <c r="D180" s="37">
        <f t="shared" si="21"/>
        <v>17.499999999999979</v>
      </c>
      <c r="E180" s="37"/>
      <c r="F180" s="37">
        <f t="shared" si="20"/>
        <v>0.1</v>
      </c>
      <c r="G180" s="53">
        <f t="shared" si="22"/>
        <v>1</v>
      </c>
      <c r="H180" s="37">
        <f t="shared" si="23"/>
        <v>0.2</v>
      </c>
      <c r="I180" s="37">
        <f t="shared" si="24"/>
        <v>3.5000000000000027</v>
      </c>
      <c r="J180" s="37">
        <f t="shared" si="27"/>
        <v>1.9800000000000005E-2</v>
      </c>
      <c r="K180" s="37">
        <f t="shared" si="29"/>
        <v>2.6348690794982872E-2</v>
      </c>
      <c r="L180" s="37">
        <f t="shared" si="25"/>
        <v>-6.5486907949828673E-4</v>
      </c>
      <c r="M180" s="37">
        <f t="shared" si="26"/>
        <v>0.13108858489541603</v>
      </c>
      <c r="N180" s="37"/>
      <c r="O180" s="37">
        <f>IF(M180&gt;'FOBAS Calculator'!$D$22,0,1)</f>
        <v>1</v>
      </c>
      <c r="P180" s="37">
        <f t="shared" si="28"/>
        <v>17.499999999999979</v>
      </c>
      <c r="Q180" s="36"/>
      <c r="R180" s="36"/>
    </row>
    <row r="181" spans="1:18">
      <c r="A181" s="36"/>
      <c r="B181" s="36"/>
      <c r="C181" s="36"/>
      <c r="D181" s="37">
        <f t="shared" si="21"/>
        <v>17.59999999999998</v>
      </c>
      <c r="E181" s="37"/>
      <c r="F181" s="37">
        <f t="shared" si="20"/>
        <v>0.1</v>
      </c>
      <c r="G181" s="53">
        <f t="shared" si="22"/>
        <v>1</v>
      </c>
      <c r="H181" s="37">
        <f t="shared" si="23"/>
        <v>0.2</v>
      </c>
      <c r="I181" s="37">
        <f t="shared" si="24"/>
        <v>3.5200000000000027</v>
      </c>
      <c r="J181" s="37">
        <f t="shared" si="27"/>
        <v>1.9800000000000005E-2</v>
      </c>
      <c r="K181" s="37">
        <f t="shared" si="29"/>
        <v>2.6217716979083212E-2</v>
      </c>
      <c r="L181" s="37">
        <f t="shared" si="25"/>
        <v>-6.4177169790832073E-4</v>
      </c>
      <c r="M181" s="37">
        <f t="shared" si="26"/>
        <v>0.1304468131975077</v>
      </c>
      <c r="N181" s="37"/>
      <c r="O181" s="37">
        <f>IF(M181&gt;'FOBAS Calculator'!$D$22,0,1)</f>
        <v>1</v>
      </c>
      <c r="P181" s="37">
        <f t="shared" si="28"/>
        <v>17.59999999999998</v>
      </c>
      <c r="Q181" s="36"/>
      <c r="R181" s="36"/>
    </row>
    <row r="182" spans="1:18">
      <c r="A182" s="36"/>
      <c r="B182" s="36"/>
      <c r="C182" s="36"/>
      <c r="D182" s="37">
        <f t="shared" si="21"/>
        <v>17.699999999999982</v>
      </c>
      <c r="E182" s="37"/>
      <c r="F182" s="37">
        <f t="shared" si="20"/>
        <v>0.1</v>
      </c>
      <c r="G182" s="53">
        <f t="shared" si="22"/>
        <v>1</v>
      </c>
      <c r="H182" s="37">
        <f t="shared" si="23"/>
        <v>0.2</v>
      </c>
      <c r="I182" s="37">
        <f t="shared" si="24"/>
        <v>3.5400000000000027</v>
      </c>
      <c r="J182" s="37">
        <f t="shared" si="27"/>
        <v>1.9800000000000005E-2</v>
      </c>
      <c r="K182" s="37">
        <f t="shared" si="29"/>
        <v>2.6089362639501543E-2</v>
      </c>
      <c r="L182" s="37">
        <f t="shared" si="25"/>
        <v>-6.289362639501538E-4</v>
      </c>
      <c r="M182" s="37">
        <f t="shared" si="26"/>
        <v>0.12981787693355754</v>
      </c>
      <c r="N182" s="37"/>
      <c r="O182" s="37">
        <f>IF(M182&gt;'FOBAS Calculator'!$D$22,0,1)</f>
        <v>1</v>
      </c>
      <c r="P182" s="37">
        <f t="shared" si="28"/>
        <v>17.699999999999982</v>
      </c>
      <c r="Q182" s="36"/>
      <c r="R182" s="36"/>
    </row>
    <row r="183" spans="1:18">
      <c r="A183" s="36"/>
      <c r="B183" s="36"/>
      <c r="C183" s="36"/>
      <c r="D183" s="37">
        <f t="shared" si="21"/>
        <v>17.799999999999983</v>
      </c>
      <c r="E183" s="37"/>
      <c r="F183" s="37">
        <f t="shared" si="20"/>
        <v>0.1</v>
      </c>
      <c r="G183" s="53">
        <f t="shared" si="22"/>
        <v>1</v>
      </c>
      <c r="H183" s="37">
        <f t="shared" si="23"/>
        <v>0.2</v>
      </c>
      <c r="I183" s="37">
        <f t="shared" si="24"/>
        <v>3.5600000000000027</v>
      </c>
      <c r="J183" s="37">
        <f t="shared" si="27"/>
        <v>1.9800000000000005E-2</v>
      </c>
      <c r="K183" s="37">
        <f t="shared" si="29"/>
        <v>2.5963575386711513E-2</v>
      </c>
      <c r="L183" s="37">
        <f t="shared" si="25"/>
        <v>-6.1635753867115076E-4</v>
      </c>
      <c r="M183" s="37">
        <f t="shared" si="26"/>
        <v>0.12920151939488639</v>
      </c>
      <c r="N183" s="37"/>
      <c r="O183" s="37">
        <f>IF(M183&gt;'FOBAS Calculator'!$D$22,0,1)</f>
        <v>1</v>
      </c>
      <c r="P183" s="37">
        <f t="shared" si="28"/>
        <v>17.799999999999983</v>
      </c>
      <c r="Q183" s="36"/>
      <c r="R183" s="36"/>
    </row>
    <row r="184" spans="1:18">
      <c r="A184" s="36"/>
      <c r="B184" s="36"/>
      <c r="C184" s="36"/>
      <c r="D184" s="37">
        <f t="shared" si="21"/>
        <v>17.899999999999984</v>
      </c>
      <c r="E184" s="37"/>
      <c r="F184" s="37">
        <f t="shared" si="20"/>
        <v>0.1</v>
      </c>
      <c r="G184" s="53">
        <f t="shared" si="22"/>
        <v>1</v>
      </c>
      <c r="H184" s="37">
        <f t="shared" si="23"/>
        <v>0.2</v>
      </c>
      <c r="I184" s="37">
        <f t="shared" si="24"/>
        <v>3.5800000000000027</v>
      </c>
      <c r="J184" s="37">
        <f t="shared" si="27"/>
        <v>1.9800000000000005E-2</v>
      </c>
      <c r="K184" s="37">
        <f t="shared" si="29"/>
        <v>2.5840303878977285E-2</v>
      </c>
      <c r="L184" s="37">
        <f t="shared" si="25"/>
        <v>-6.0403038789772802E-4</v>
      </c>
      <c r="M184" s="37">
        <f t="shared" si="26"/>
        <v>0.12859748900698867</v>
      </c>
      <c r="N184" s="37"/>
      <c r="O184" s="37">
        <f>IF(M184&gt;'FOBAS Calculator'!$D$22,0,1)</f>
        <v>1</v>
      </c>
      <c r="P184" s="37">
        <f t="shared" si="28"/>
        <v>17.899999999999984</v>
      </c>
      <c r="Q184" s="36"/>
      <c r="R184" s="36"/>
    </row>
    <row r="185" spans="1:18">
      <c r="A185" s="36"/>
      <c r="B185" s="36"/>
      <c r="C185" s="36"/>
      <c r="D185" s="37">
        <f t="shared" si="21"/>
        <v>17.999999999999986</v>
      </c>
      <c r="E185" s="37"/>
      <c r="F185" s="37">
        <f t="shared" si="20"/>
        <v>0.1</v>
      </c>
      <c r="G185" s="53">
        <f t="shared" si="22"/>
        <v>1</v>
      </c>
      <c r="H185" s="37">
        <f t="shared" si="23"/>
        <v>0.2</v>
      </c>
      <c r="I185" s="37">
        <f t="shared" si="24"/>
        <v>3.6000000000000028</v>
      </c>
      <c r="J185" s="37">
        <f t="shared" si="27"/>
        <v>1.9800000000000005E-2</v>
      </c>
      <c r="K185" s="37">
        <f t="shared" si="29"/>
        <v>2.5719497801397741E-2</v>
      </c>
      <c r="L185" s="37">
        <f t="shared" si="25"/>
        <v>-5.9194978013977356E-4</v>
      </c>
      <c r="M185" s="37">
        <f t="shared" si="26"/>
        <v>0.1280055392268489</v>
      </c>
      <c r="N185" s="37"/>
      <c r="O185" s="37">
        <f>IF(M185&gt;'FOBAS Calculator'!$D$22,0,1)</f>
        <v>1</v>
      </c>
      <c r="P185" s="37">
        <f t="shared" si="28"/>
        <v>17.999999999999986</v>
      </c>
      <c r="Q185" s="36"/>
      <c r="R185" s="36"/>
    </row>
    <row r="186" spans="1:18">
      <c r="A186" s="36"/>
      <c r="B186" s="36"/>
      <c r="C186" s="36"/>
      <c r="D186" s="37">
        <f t="shared" si="21"/>
        <v>18.099999999999987</v>
      </c>
      <c r="E186" s="37"/>
      <c r="F186" s="37">
        <f t="shared" si="20"/>
        <v>0.1</v>
      </c>
      <c r="G186" s="53">
        <f t="shared" si="22"/>
        <v>1</v>
      </c>
      <c r="H186" s="37">
        <f t="shared" si="23"/>
        <v>0.2</v>
      </c>
      <c r="I186" s="37">
        <f t="shared" si="24"/>
        <v>3.6200000000000028</v>
      </c>
      <c r="J186" s="37">
        <f t="shared" si="27"/>
        <v>1.9800000000000005E-2</v>
      </c>
      <c r="K186" s="37">
        <f t="shared" si="29"/>
        <v>2.5601107845369783E-2</v>
      </c>
      <c r="L186" s="37">
        <f t="shared" si="25"/>
        <v>-5.801107845369777E-4</v>
      </c>
      <c r="M186" s="37">
        <f t="shared" si="26"/>
        <v>0.12742542844231192</v>
      </c>
      <c r="N186" s="37"/>
      <c r="O186" s="37">
        <f>IF(M186&gt;'FOBAS Calculator'!$D$22,0,1)</f>
        <v>1</v>
      </c>
      <c r="P186" s="37">
        <f t="shared" si="28"/>
        <v>18.099999999999987</v>
      </c>
      <c r="Q186" s="36"/>
      <c r="R186" s="36"/>
    </row>
    <row r="187" spans="1:18">
      <c r="A187" s="36"/>
      <c r="B187" s="36"/>
      <c r="C187" s="36"/>
      <c r="D187" s="37">
        <f t="shared" si="21"/>
        <v>18.199999999999989</v>
      </c>
      <c r="E187" s="37"/>
      <c r="F187" s="37">
        <f t="shared" si="20"/>
        <v>0.1</v>
      </c>
      <c r="G187" s="53">
        <f t="shared" si="22"/>
        <v>1</v>
      </c>
      <c r="H187" s="37">
        <f t="shared" si="23"/>
        <v>0.2</v>
      </c>
      <c r="I187" s="37">
        <f t="shared" si="24"/>
        <v>3.6400000000000028</v>
      </c>
      <c r="J187" s="37">
        <f t="shared" si="27"/>
        <v>1.9800000000000005E-2</v>
      </c>
      <c r="K187" s="37">
        <f t="shared" si="29"/>
        <v>2.5485085688462389E-2</v>
      </c>
      <c r="L187" s="37">
        <f t="shared" si="25"/>
        <v>-5.6850856884623836E-4</v>
      </c>
      <c r="M187" s="37">
        <f t="shared" si="26"/>
        <v>0.12685691987346567</v>
      </c>
      <c r="N187" s="37"/>
      <c r="O187" s="37">
        <f>IF(M187&gt;'FOBAS Calculator'!$D$22,0,1)</f>
        <v>1</v>
      </c>
      <c r="P187" s="37">
        <f t="shared" si="28"/>
        <v>18.199999999999989</v>
      </c>
      <c r="Q187" s="36"/>
      <c r="R187" s="36"/>
    </row>
    <row r="188" spans="1:18">
      <c r="A188" s="36"/>
      <c r="B188" s="36"/>
      <c r="C188" s="36"/>
      <c r="D188" s="37">
        <f t="shared" si="21"/>
        <v>18.29999999999999</v>
      </c>
      <c r="E188" s="37"/>
      <c r="F188" s="37">
        <f t="shared" si="20"/>
        <v>0.1</v>
      </c>
      <c r="G188" s="53">
        <f t="shared" si="22"/>
        <v>1</v>
      </c>
      <c r="H188" s="37">
        <f t="shared" si="23"/>
        <v>0.2</v>
      </c>
      <c r="I188" s="37">
        <f t="shared" si="24"/>
        <v>3.6600000000000028</v>
      </c>
      <c r="J188" s="37">
        <f t="shared" si="27"/>
        <v>1.9800000000000005E-2</v>
      </c>
      <c r="K188" s="37">
        <f t="shared" si="29"/>
        <v>2.537138397469314E-2</v>
      </c>
      <c r="L188" s="37">
        <f t="shared" si="25"/>
        <v>-5.5713839746931342E-4</v>
      </c>
      <c r="M188" s="37">
        <f t="shared" si="26"/>
        <v>0.12629978147599635</v>
      </c>
      <c r="N188" s="37"/>
      <c r="O188" s="37">
        <f>IF(M188&gt;'FOBAS Calculator'!$D$22,0,1)</f>
        <v>1</v>
      </c>
      <c r="P188" s="37">
        <f t="shared" si="28"/>
        <v>18.29999999999999</v>
      </c>
      <c r="Q188" s="36"/>
      <c r="R188" s="36"/>
    </row>
    <row r="189" spans="1:18">
      <c r="A189" s="36"/>
      <c r="B189" s="36"/>
      <c r="C189" s="36"/>
      <c r="D189" s="37">
        <f t="shared" si="21"/>
        <v>18.399999999999991</v>
      </c>
      <c r="E189" s="37"/>
      <c r="F189" s="37">
        <f t="shared" si="20"/>
        <v>0.1</v>
      </c>
      <c r="G189" s="53">
        <f t="shared" si="22"/>
        <v>1</v>
      </c>
      <c r="H189" s="37">
        <f t="shared" si="23"/>
        <v>0.2</v>
      </c>
      <c r="I189" s="37">
        <f t="shared" si="24"/>
        <v>3.6800000000000028</v>
      </c>
      <c r="J189" s="37">
        <f t="shared" si="27"/>
        <v>1.9800000000000005E-2</v>
      </c>
      <c r="K189" s="37">
        <f t="shared" si="29"/>
        <v>2.5259956295199275E-2</v>
      </c>
      <c r="L189" s="37">
        <f t="shared" si="25"/>
        <v>-5.4599562951992693E-4</v>
      </c>
      <c r="M189" s="37">
        <f t="shared" si="26"/>
        <v>0.12575378584647642</v>
      </c>
      <c r="N189" s="37"/>
      <c r="O189" s="37">
        <f>IF(M189&gt;'FOBAS Calculator'!$D$22,0,1)</f>
        <v>1</v>
      </c>
      <c r="P189" s="37">
        <f t="shared" si="28"/>
        <v>18.399999999999991</v>
      </c>
      <c r="Q189" s="36"/>
      <c r="R189" s="36"/>
    </row>
    <row r="190" spans="1:18">
      <c r="A190" s="36"/>
      <c r="B190" s="36"/>
      <c r="C190" s="36"/>
      <c r="D190" s="37">
        <f t="shared" si="21"/>
        <v>18.499999999999993</v>
      </c>
      <c r="E190" s="37"/>
      <c r="F190" s="37">
        <f t="shared" si="20"/>
        <v>0.1</v>
      </c>
      <c r="G190" s="53">
        <f t="shared" si="22"/>
        <v>1</v>
      </c>
      <c r="H190" s="37">
        <f t="shared" si="23"/>
        <v>0.2</v>
      </c>
      <c r="I190" s="37">
        <f t="shared" si="24"/>
        <v>3.7000000000000028</v>
      </c>
      <c r="J190" s="37">
        <f t="shared" si="27"/>
        <v>1.9800000000000005E-2</v>
      </c>
      <c r="K190" s="37">
        <f t="shared" si="29"/>
        <v>2.5150757169295289E-2</v>
      </c>
      <c r="L190" s="37">
        <f t="shared" si="25"/>
        <v>-5.3507571692952842E-4</v>
      </c>
      <c r="M190" s="37">
        <f t="shared" si="26"/>
        <v>0.12521871012954688</v>
      </c>
      <c r="N190" s="37"/>
      <c r="O190" s="37">
        <f>IF(M190&gt;'FOBAS Calculator'!$D$22,0,1)</f>
        <v>1</v>
      </c>
      <c r="P190" s="37">
        <f t="shared" si="28"/>
        <v>18.499999999999993</v>
      </c>
      <c r="Q190" s="36"/>
      <c r="R190" s="36"/>
    </row>
    <row r="191" spans="1:18">
      <c r="A191" s="36"/>
      <c r="B191" s="36"/>
      <c r="C191" s="36"/>
      <c r="D191" s="37">
        <f t="shared" si="21"/>
        <v>18.599999999999994</v>
      </c>
      <c r="E191" s="37"/>
      <c r="F191" s="37">
        <f t="shared" si="20"/>
        <v>0.1</v>
      </c>
      <c r="G191" s="53">
        <f t="shared" si="22"/>
        <v>1</v>
      </c>
      <c r="H191" s="37">
        <f t="shared" si="23"/>
        <v>0.2</v>
      </c>
      <c r="I191" s="37">
        <f t="shared" si="24"/>
        <v>3.7200000000000029</v>
      </c>
      <c r="J191" s="37">
        <f t="shared" si="27"/>
        <v>1.9800000000000005E-2</v>
      </c>
      <c r="K191" s="37">
        <f t="shared" si="29"/>
        <v>2.504374202590938E-2</v>
      </c>
      <c r="L191" s="37">
        <f t="shared" si="25"/>
        <v>-5.2437420259093749E-4</v>
      </c>
      <c r="M191" s="37">
        <f t="shared" si="26"/>
        <v>0.12469433592695595</v>
      </c>
      <c r="N191" s="37"/>
      <c r="O191" s="37">
        <f>IF(M191&gt;'FOBAS Calculator'!$D$22,0,1)</f>
        <v>1</v>
      </c>
      <c r="P191" s="37">
        <f t="shared" si="28"/>
        <v>18.599999999999994</v>
      </c>
      <c r="Q191" s="36"/>
      <c r="R191" s="36"/>
    </row>
    <row r="192" spans="1:18">
      <c r="A192" s="36"/>
      <c r="B192" s="36"/>
      <c r="C192" s="36"/>
      <c r="D192" s="37">
        <f t="shared" si="21"/>
        <v>18.699999999999996</v>
      </c>
      <c r="E192" s="37"/>
      <c r="F192" s="37">
        <f t="shared" si="20"/>
        <v>0.1</v>
      </c>
      <c r="G192" s="53">
        <f t="shared" si="22"/>
        <v>1</v>
      </c>
      <c r="H192" s="37">
        <f t="shared" si="23"/>
        <v>0.2</v>
      </c>
      <c r="I192" s="37">
        <f t="shared" si="24"/>
        <v>3.7400000000000029</v>
      </c>
      <c r="J192" s="37">
        <f t="shared" si="27"/>
        <v>1.9800000000000005E-2</v>
      </c>
      <c r="K192" s="37">
        <f t="shared" si="29"/>
        <v>2.4938867185391195E-2</v>
      </c>
      <c r="L192" s="37">
        <f t="shared" si="25"/>
        <v>-5.1388671853911901E-4</v>
      </c>
      <c r="M192" s="37">
        <f t="shared" si="26"/>
        <v>0.12418044920841682</v>
      </c>
      <c r="N192" s="37"/>
      <c r="O192" s="37">
        <f>IF(M192&gt;'FOBAS Calculator'!$D$22,0,1)</f>
        <v>1</v>
      </c>
      <c r="P192" s="37">
        <f t="shared" si="28"/>
        <v>18.699999999999996</v>
      </c>
      <c r="Q192" s="36"/>
      <c r="R192" s="36"/>
    </row>
    <row r="193" spans="1:18">
      <c r="A193" s="36"/>
      <c r="B193" s="36"/>
      <c r="C193" s="36"/>
      <c r="D193" s="37">
        <f t="shared" si="21"/>
        <v>18.799999999999997</v>
      </c>
      <c r="E193" s="37"/>
      <c r="F193" s="37">
        <f t="shared" si="20"/>
        <v>0.1</v>
      </c>
      <c r="G193" s="53">
        <f t="shared" si="22"/>
        <v>1</v>
      </c>
      <c r="H193" s="37">
        <f t="shared" si="23"/>
        <v>0.2</v>
      </c>
      <c r="I193" s="37">
        <f t="shared" si="24"/>
        <v>3.7600000000000029</v>
      </c>
      <c r="J193" s="37">
        <f t="shared" si="27"/>
        <v>1.9800000000000005E-2</v>
      </c>
      <c r="K193" s="37">
        <f t="shared" si="29"/>
        <v>2.4836089841683371E-2</v>
      </c>
      <c r="L193" s="37">
        <f t="shared" si="25"/>
        <v>-5.0360898416833657E-4</v>
      </c>
      <c r="M193" s="37">
        <f t="shared" si="26"/>
        <v>0.12367684022424849</v>
      </c>
      <c r="N193" s="37"/>
      <c r="O193" s="37">
        <f>IF(M193&gt;'FOBAS Calculator'!$D$22,0,1)</f>
        <v>1</v>
      </c>
      <c r="P193" s="37">
        <f t="shared" si="28"/>
        <v>18.799999999999997</v>
      </c>
      <c r="Q193" s="36"/>
      <c r="R193" s="36"/>
    </row>
    <row r="194" spans="1:18">
      <c r="A194" s="36"/>
      <c r="B194" s="36"/>
      <c r="C194" s="36"/>
      <c r="D194" s="37">
        <f t="shared" si="21"/>
        <v>18.899999999999999</v>
      </c>
      <c r="E194" s="37"/>
      <c r="F194" s="37">
        <f t="shared" si="20"/>
        <v>0.1</v>
      </c>
      <c r="G194" s="53">
        <f t="shared" si="22"/>
        <v>1</v>
      </c>
      <c r="H194" s="37">
        <f t="shared" si="23"/>
        <v>0.2</v>
      </c>
      <c r="I194" s="37">
        <f t="shared" si="24"/>
        <v>3.7800000000000029</v>
      </c>
      <c r="J194" s="37">
        <f t="shared" si="27"/>
        <v>1.9800000000000005E-2</v>
      </c>
      <c r="K194" s="37">
        <f t="shared" si="29"/>
        <v>2.4735368044849701E-2</v>
      </c>
      <c r="L194" s="37">
        <f t="shared" si="25"/>
        <v>-4.9353680448496957E-4</v>
      </c>
      <c r="M194" s="37">
        <f t="shared" si="26"/>
        <v>0.12318330341976352</v>
      </c>
      <c r="N194" s="37"/>
      <c r="O194" s="37">
        <f>IF(M194&gt;'FOBAS Calculator'!$D$22,0,1)</f>
        <v>1</v>
      </c>
      <c r="P194" s="37">
        <f t="shared" si="28"/>
        <v>18.899999999999999</v>
      </c>
      <c r="Q194" s="36"/>
      <c r="R194" s="36"/>
    </row>
    <row r="195" spans="1:18">
      <c r="A195" s="36"/>
      <c r="B195" s="36"/>
      <c r="C195" s="36"/>
      <c r="D195" s="37">
        <f t="shared" si="21"/>
        <v>19</v>
      </c>
      <c r="E195" s="37"/>
      <c r="F195" s="37">
        <f t="shared" si="20"/>
        <v>0.1</v>
      </c>
      <c r="G195" s="53">
        <f t="shared" si="22"/>
        <v>1</v>
      </c>
      <c r="H195" s="37">
        <f t="shared" si="23"/>
        <v>0.2</v>
      </c>
      <c r="I195" s="37">
        <f t="shared" si="24"/>
        <v>3.8000000000000029</v>
      </c>
      <c r="J195" s="37">
        <f t="shared" si="27"/>
        <v>1.9800000000000005E-2</v>
      </c>
      <c r="K195" s="37">
        <f t="shared" si="29"/>
        <v>2.4636660683952712E-2</v>
      </c>
      <c r="L195" s="37">
        <f t="shared" si="25"/>
        <v>-4.8366606839527068E-4</v>
      </c>
      <c r="M195" s="37">
        <f t="shared" si="26"/>
        <v>0.12269963735136825</v>
      </c>
      <c r="N195" s="37"/>
      <c r="O195" s="37">
        <f>IF(M195&gt;'FOBAS Calculator'!$D$22,0,1)</f>
        <v>1</v>
      </c>
      <c r="P195" s="37">
        <f t="shared" si="28"/>
        <v>19</v>
      </c>
      <c r="Q195" s="36"/>
      <c r="R195" s="36"/>
    </row>
    <row r="196" spans="1:18">
      <c r="A196" s="36"/>
      <c r="B196" s="36"/>
      <c r="C196" s="36"/>
      <c r="D196" s="37">
        <f t="shared" si="21"/>
        <v>19.100000000000001</v>
      </c>
      <c r="E196" s="37"/>
      <c r="F196" s="37">
        <f t="shared" ref="F196:F259" si="30">F195</f>
        <v>0.1</v>
      </c>
      <c r="G196" s="53">
        <f t="shared" si="22"/>
        <v>1</v>
      </c>
      <c r="H196" s="37">
        <f t="shared" si="23"/>
        <v>0.2</v>
      </c>
      <c r="I196" s="37">
        <f t="shared" si="24"/>
        <v>3.8200000000000029</v>
      </c>
      <c r="J196" s="37">
        <f t="shared" si="27"/>
        <v>1.9800000000000005E-2</v>
      </c>
      <c r="K196" s="37">
        <f t="shared" si="29"/>
        <v>2.4539927470273656E-2</v>
      </c>
      <c r="L196" s="37">
        <f t="shared" si="25"/>
        <v>-4.7399274702736511E-4</v>
      </c>
      <c r="M196" s="37">
        <f t="shared" si="26"/>
        <v>0.12222564460434089</v>
      </c>
      <c r="N196" s="37"/>
      <c r="O196" s="37">
        <f>IF(M196&gt;'FOBAS Calculator'!$D$22,0,1)</f>
        <v>1</v>
      </c>
      <c r="P196" s="37">
        <f t="shared" si="28"/>
        <v>19.100000000000001</v>
      </c>
      <c r="Q196" s="36"/>
      <c r="R196" s="36"/>
    </row>
    <row r="197" spans="1:18">
      <c r="A197" s="36"/>
      <c r="B197" s="36"/>
      <c r="C197" s="36"/>
      <c r="D197" s="37">
        <f t="shared" si="21"/>
        <v>19.200000000000003</v>
      </c>
      <c r="E197" s="37"/>
      <c r="F197" s="37">
        <f t="shared" si="30"/>
        <v>0.1</v>
      </c>
      <c r="G197" s="53">
        <f t="shared" si="22"/>
        <v>1</v>
      </c>
      <c r="H197" s="37">
        <f t="shared" si="23"/>
        <v>0.2</v>
      </c>
      <c r="I197" s="37">
        <f t="shared" si="24"/>
        <v>3.840000000000003</v>
      </c>
      <c r="J197" s="37">
        <f t="shared" si="27"/>
        <v>1.9800000000000005E-2</v>
      </c>
      <c r="K197" s="37">
        <f t="shared" si="29"/>
        <v>2.4445128920868184E-2</v>
      </c>
      <c r="L197" s="37">
        <f t="shared" si="25"/>
        <v>-4.6451289208681787E-4</v>
      </c>
      <c r="M197" s="37">
        <f t="shared" si="26"/>
        <v>0.12176113171225407</v>
      </c>
      <c r="N197" s="37"/>
      <c r="O197" s="37">
        <f>IF(M197&gt;'FOBAS Calculator'!$D$22,0,1)</f>
        <v>1</v>
      </c>
      <c r="P197" s="37">
        <f t="shared" si="28"/>
        <v>19.200000000000003</v>
      </c>
      <c r="Q197" s="36"/>
      <c r="R197" s="36"/>
    </row>
    <row r="198" spans="1:18">
      <c r="A198" s="36"/>
      <c r="B198" s="36"/>
      <c r="C198" s="36"/>
      <c r="D198" s="37">
        <f t="shared" ref="D198:D261" si="31">D197+F196</f>
        <v>19.300000000000004</v>
      </c>
      <c r="E198" s="37"/>
      <c r="F198" s="37">
        <f t="shared" si="30"/>
        <v>0.1</v>
      </c>
      <c r="G198" s="53">
        <f t="shared" ref="G198:G261" si="32">G197</f>
        <v>1</v>
      </c>
      <c r="H198" s="37">
        <f t="shared" ref="H198:H261" si="33">H197</f>
        <v>0.2</v>
      </c>
      <c r="I198" s="37">
        <f t="shared" ref="I198:I261" si="34">H198*F196+I197</f>
        <v>3.860000000000003</v>
      </c>
      <c r="J198" s="37">
        <f t="shared" si="27"/>
        <v>1.9800000000000005E-2</v>
      </c>
      <c r="K198" s="37">
        <f t="shared" si="29"/>
        <v>2.4352226342450815E-2</v>
      </c>
      <c r="L198" s="37">
        <f t="shared" ref="L198:L261" si="35">(J198-K198)/G198/10</f>
        <v>-4.5522263424508102E-4</v>
      </c>
      <c r="M198" s="37">
        <f t="shared" ref="M198:M261" si="36">M197+L198</f>
        <v>0.12130590907800899</v>
      </c>
      <c r="N198" s="37"/>
      <c r="O198" s="37">
        <f>IF(M198&gt;'FOBAS Calculator'!$D$22,0,1)</f>
        <v>1</v>
      </c>
      <c r="P198" s="37">
        <f t="shared" si="28"/>
        <v>19.300000000000004</v>
      </c>
      <c r="Q198" s="36"/>
      <c r="R198" s="36"/>
    </row>
    <row r="199" spans="1:18">
      <c r="A199" s="36"/>
      <c r="B199" s="36"/>
      <c r="C199" s="36"/>
      <c r="D199" s="37">
        <f t="shared" si="31"/>
        <v>19.400000000000006</v>
      </c>
      <c r="E199" s="37"/>
      <c r="F199" s="37">
        <f t="shared" si="30"/>
        <v>0.1</v>
      </c>
      <c r="G199" s="53">
        <f t="shared" si="32"/>
        <v>1</v>
      </c>
      <c r="H199" s="37">
        <f t="shared" si="33"/>
        <v>0.2</v>
      </c>
      <c r="I199" s="37">
        <f t="shared" si="34"/>
        <v>3.880000000000003</v>
      </c>
      <c r="J199" s="37">
        <f t="shared" ref="J199:J262" si="37">$A$6*F197*H199*10</f>
        <v>1.9800000000000005E-2</v>
      </c>
      <c r="K199" s="37">
        <f t="shared" si="29"/>
        <v>2.4261181815601801E-2</v>
      </c>
      <c r="L199" s="37">
        <f t="shared" si="35"/>
        <v>-4.4611818156017961E-4</v>
      </c>
      <c r="M199" s="37">
        <f t="shared" si="36"/>
        <v>0.12085979089644881</v>
      </c>
      <c r="N199" s="37"/>
      <c r="O199" s="37">
        <f>IF(M199&gt;'FOBAS Calculator'!$D$22,0,1)</f>
        <v>1</v>
      </c>
      <c r="P199" s="37">
        <f t="shared" ref="P199:P262" si="38">IF((O199)=1,D199,0)</f>
        <v>19.400000000000006</v>
      </c>
      <c r="Q199" s="36"/>
      <c r="R199" s="36"/>
    </row>
    <row r="200" spans="1:18">
      <c r="A200" s="36"/>
      <c r="B200" s="36"/>
      <c r="C200" s="36"/>
      <c r="D200" s="37">
        <f t="shared" si="31"/>
        <v>19.500000000000007</v>
      </c>
      <c r="E200" s="37"/>
      <c r="F200" s="37">
        <f t="shared" si="30"/>
        <v>0.1</v>
      </c>
      <c r="G200" s="53">
        <f t="shared" si="32"/>
        <v>1</v>
      </c>
      <c r="H200" s="37">
        <f t="shared" si="33"/>
        <v>0.2</v>
      </c>
      <c r="I200" s="37">
        <f t="shared" si="34"/>
        <v>3.900000000000003</v>
      </c>
      <c r="J200" s="37">
        <f t="shared" si="37"/>
        <v>1.9800000000000005E-2</v>
      </c>
      <c r="K200" s="37">
        <f t="shared" ref="K200:K263" si="39">ABS(F198*H200*M199*10)</f>
        <v>2.4171958179289767E-2</v>
      </c>
      <c r="L200" s="37">
        <f t="shared" si="35"/>
        <v>-4.3719581792897621E-4</v>
      </c>
      <c r="M200" s="37">
        <f t="shared" si="36"/>
        <v>0.12042259507851984</v>
      </c>
      <c r="N200" s="37"/>
      <c r="O200" s="37">
        <f>IF(M200&gt;'FOBAS Calculator'!$D$22,0,1)</f>
        <v>1</v>
      </c>
      <c r="P200" s="37">
        <f t="shared" si="38"/>
        <v>19.500000000000007</v>
      </c>
      <c r="Q200" s="36"/>
      <c r="R200" s="36"/>
    </row>
    <row r="201" spans="1:18">
      <c r="A201" s="36"/>
      <c r="B201" s="36"/>
      <c r="C201" s="36"/>
      <c r="D201" s="37">
        <f t="shared" si="31"/>
        <v>19.600000000000009</v>
      </c>
      <c r="E201" s="37"/>
      <c r="F201" s="37">
        <f t="shared" si="30"/>
        <v>0.1</v>
      </c>
      <c r="G201" s="53">
        <f t="shared" si="32"/>
        <v>1</v>
      </c>
      <c r="H201" s="37">
        <f t="shared" si="33"/>
        <v>0.2</v>
      </c>
      <c r="I201" s="37">
        <f t="shared" si="34"/>
        <v>3.920000000000003</v>
      </c>
      <c r="J201" s="37">
        <f t="shared" si="37"/>
        <v>1.9800000000000005E-2</v>
      </c>
      <c r="K201" s="37">
        <f t="shared" si="39"/>
        <v>2.4084519015703972E-2</v>
      </c>
      <c r="L201" s="37">
        <f t="shared" si="35"/>
        <v>-4.2845190157039662E-4</v>
      </c>
      <c r="M201" s="37">
        <f t="shared" si="36"/>
        <v>0.11999414317694944</v>
      </c>
      <c r="N201" s="37"/>
      <c r="O201" s="37">
        <f>IF(M201&gt;'FOBAS Calculator'!$D$22,0,1)</f>
        <v>1</v>
      </c>
      <c r="P201" s="37">
        <f t="shared" si="38"/>
        <v>19.600000000000009</v>
      </c>
      <c r="Q201" s="36"/>
      <c r="R201" s="36"/>
    </row>
    <row r="202" spans="1:18">
      <c r="A202" s="36"/>
      <c r="B202" s="36"/>
      <c r="C202" s="36"/>
      <c r="D202" s="37">
        <f t="shared" si="31"/>
        <v>19.70000000000001</v>
      </c>
      <c r="E202" s="37"/>
      <c r="F202" s="37">
        <f t="shared" si="30"/>
        <v>0.1</v>
      </c>
      <c r="G202" s="53">
        <f t="shared" si="32"/>
        <v>1</v>
      </c>
      <c r="H202" s="37">
        <f t="shared" si="33"/>
        <v>0.2</v>
      </c>
      <c r="I202" s="37">
        <f t="shared" si="34"/>
        <v>3.9400000000000031</v>
      </c>
      <c r="J202" s="37">
        <f t="shared" si="37"/>
        <v>1.9800000000000005E-2</v>
      </c>
      <c r="K202" s="37">
        <f t="shared" si="39"/>
        <v>2.3998828635389893E-2</v>
      </c>
      <c r="L202" s="37">
        <f t="shared" si="35"/>
        <v>-4.198828635389888E-4</v>
      </c>
      <c r="M202" s="37">
        <f t="shared" si="36"/>
        <v>0.11957426031341045</v>
      </c>
      <c r="N202" s="37"/>
      <c r="O202" s="37">
        <f>IF(M202&gt;'FOBAS Calculator'!$D$22,0,1)</f>
        <v>1</v>
      </c>
      <c r="P202" s="37">
        <f t="shared" si="38"/>
        <v>19.70000000000001</v>
      </c>
      <c r="Q202" s="36"/>
      <c r="R202" s="36"/>
    </row>
    <row r="203" spans="1:18">
      <c r="A203" s="36"/>
      <c r="B203" s="36"/>
      <c r="C203" s="36"/>
      <c r="D203" s="37">
        <f t="shared" si="31"/>
        <v>19.800000000000011</v>
      </c>
      <c r="E203" s="37"/>
      <c r="F203" s="37">
        <f t="shared" si="30"/>
        <v>0.1</v>
      </c>
      <c r="G203" s="53">
        <f t="shared" si="32"/>
        <v>1</v>
      </c>
      <c r="H203" s="37">
        <f t="shared" si="33"/>
        <v>0.2</v>
      </c>
      <c r="I203" s="37">
        <f t="shared" si="34"/>
        <v>3.9600000000000031</v>
      </c>
      <c r="J203" s="37">
        <f t="shared" si="37"/>
        <v>1.9800000000000005E-2</v>
      </c>
      <c r="K203" s="37">
        <f t="shared" si="39"/>
        <v>2.3914852062682096E-2</v>
      </c>
      <c r="L203" s="37">
        <f t="shared" si="35"/>
        <v>-4.1148520626820906E-4</v>
      </c>
      <c r="M203" s="37">
        <f t="shared" si="36"/>
        <v>0.11916277510714224</v>
      </c>
      <c r="N203" s="37"/>
      <c r="O203" s="37">
        <f>IF(M203&gt;'FOBAS Calculator'!$D$22,0,1)</f>
        <v>1</v>
      </c>
      <c r="P203" s="37">
        <f t="shared" si="38"/>
        <v>19.800000000000011</v>
      </c>
      <c r="Q203" s="36"/>
      <c r="R203" s="36"/>
    </row>
    <row r="204" spans="1:18">
      <c r="A204" s="36"/>
      <c r="B204" s="36"/>
      <c r="C204" s="36"/>
      <c r="D204" s="37">
        <f t="shared" si="31"/>
        <v>19.900000000000013</v>
      </c>
      <c r="E204" s="37"/>
      <c r="F204" s="37">
        <f t="shared" si="30"/>
        <v>0.1</v>
      </c>
      <c r="G204" s="53">
        <f t="shared" si="32"/>
        <v>1</v>
      </c>
      <c r="H204" s="37">
        <f t="shared" si="33"/>
        <v>0.2</v>
      </c>
      <c r="I204" s="37">
        <f t="shared" si="34"/>
        <v>3.9800000000000031</v>
      </c>
      <c r="J204" s="37">
        <f t="shared" si="37"/>
        <v>1.9800000000000005E-2</v>
      </c>
      <c r="K204" s="37">
        <f t="shared" si="39"/>
        <v>2.3832555021428451E-2</v>
      </c>
      <c r="L204" s="37">
        <f t="shared" si="35"/>
        <v>-4.032555021428446E-4</v>
      </c>
      <c r="M204" s="37">
        <f t="shared" si="36"/>
        <v>0.11875951960499939</v>
      </c>
      <c r="N204" s="37"/>
      <c r="O204" s="37">
        <f>IF(M204&gt;'FOBAS Calculator'!$D$22,0,1)</f>
        <v>1</v>
      </c>
      <c r="P204" s="37">
        <f t="shared" si="38"/>
        <v>19.900000000000013</v>
      </c>
      <c r="Q204" s="36"/>
      <c r="R204" s="36"/>
    </row>
    <row r="205" spans="1:18">
      <c r="A205" s="36"/>
      <c r="B205" s="36"/>
      <c r="C205" s="36"/>
      <c r="D205" s="37">
        <f t="shared" si="31"/>
        <v>20.000000000000014</v>
      </c>
      <c r="E205" s="37"/>
      <c r="F205" s="37">
        <f t="shared" si="30"/>
        <v>0.1</v>
      </c>
      <c r="G205" s="53">
        <f t="shared" si="32"/>
        <v>1</v>
      </c>
      <c r="H205" s="37">
        <f t="shared" si="33"/>
        <v>0.2</v>
      </c>
      <c r="I205" s="37">
        <f t="shared" si="34"/>
        <v>4.0000000000000027</v>
      </c>
      <c r="J205" s="37">
        <f t="shared" si="37"/>
        <v>1.9800000000000005E-2</v>
      </c>
      <c r="K205" s="37">
        <f t="shared" si="39"/>
        <v>2.3751903920999885E-2</v>
      </c>
      <c r="L205" s="37">
        <f t="shared" si="35"/>
        <v>-3.9519039209998802E-4</v>
      </c>
      <c r="M205" s="37">
        <f t="shared" si="36"/>
        <v>0.11836432921289941</v>
      </c>
      <c r="N205" s="37"/>
      <c r="O205" s="37">
        <f>IF(M205&gt;'FOBAS Calculator'!$D$22,0,1)</f>
        <v>1</v>
      </c>
      <c r="P205" s="37">
        <f t="shared" si="38"/>
        <v>20.000000000000014</v>
      </c>
      <c r="Q205" s="36"/>
      <c r="R205" s="36"/>
    </row>
    <row r="206" spans="1:18">
      <c r="A206" s="36"/>
      <c r="B206" s="36"/>
      <c r="C206" s="36"/>
      <c r="D206" s="37">
        <f t="shared" si="31"/>
        <v>20.100000000000016</v>
      </c>
      <c r="E206" s="37"/>
      <c r="F206" s="37">
        <f t="shared" si="30"/>
        <v>0.1</v>
      </c>
      <c r="G206" s="53">
        <f t="shared" si="32"/>
        <v>1</v>
      </c>
      <c r="H206" s="37">
        <f t="shared" si="33"/>
        <v>0.2</v>
      </c>
      <c r="I206" s="37">
        <f t="shared" si="34"/>
        <v>4.0200000000000022</v>
      </c>
      <c r="J206" s="37">
        <f t="shared" si="37"/>
        <v>1.9800000000000005E-2</v>
      </c>
      <c r="K206" s="37">
        <f t="shared" si="39"/>
        <v>2.3672865842579886E-2</v>
      </c>
      <c r="L206" s="37">
        <f t="shared" si="35"/>
        <v>-3.8728658425798805E-4</v>
      </c>
      <c r="M206" s="37">
        <f t="shared" si="36"/>
        <v>0.11797704262864142</v>
      </c>
      <c r="N206" s="37"/>
      <c r="O206" s="37">
        <f>IF(M206&gt;'FOBAS Calculator'!$D$22,0,1)</f>
        <v>1</v>
      </c>
      <c r="P206" s="37">
        <f t="shared" si="38"/>
        <v>20.100000000000016</v>
      </c>
      <c r="Q206" s="36"/>
      <c r="R206" s="36"/>
    </row>
    <row r="207" spans="1:18">
      <c r="A207" s="36"/>
      <c r="B207" s="36"/>
      <c r="C207" s="36"/>
      <c r="D207" s="37">
        <f t="shared" si="31"/>
        <v>20.200000000000017</v>
      </c>
      <c r="E207" s="37"/>
      <c r="F207" s="37">
        <f t="shared" si="30"/>
        <v>0.1</v>
      </c>
      <c r="G207" s="53">
        <f t="shared" si="32"/>
        <v>1</v>
      </c>
      <c r="H207" s="37">
        <f t="shared" si="33"/>
        <v>0.2</v>
      </c>
      <c r="I207" s="37">
        <f t="shared" si="34"/>
        <v>4.0400000000000018</v>
      </c>
      <c r="J207" s="37">
        <f t="shared" si="37"/>
        <v>1.9800000000000005E-2</v>
      </c>
      <c r="K207" s="37">
        <f t="shared" si="39"/>
        <v>2.3595408525728289E-2</v>
      </c>
      <c r="L207" s="37">
        <f t="shared" si="35"/>
        <v>-3.795408525728284E-4</v>
      </c>
      <c r="M207" s="37">
        <f t="shared" si="36"/>
        <v>0.11759750177606859</v>
      </c>
      <c r="N207" s="37"/>
      <c r="O207" s="37">
        <f>IF(M207&gt;'FOBAS Calculator'!$D$22,0,1)</f>
        <v>1</v>
      </c>
      <c r="P207" s="37">
        <f t="shared" si="38"/>
        <v>20.200000000000017</v>
      </c>
      <c r="Q207" s="36"/>
      <c r="R207" s="36"/>
    </row>
    <row r="208" spans="1:18">
      <c r="A208" s="36"/>
      <c r="B208" s="36"/>
      <c r="C208" s="36"/>
      <c r="D208" s="37">
        <f t="shared" si="31"/>
        <v>20.300000000000018</v>
      </c>
      <c r="E208" s="37"/>
      <c r="F208" s="37">
        <f t="shared" si="30"/>
        <v>0.1</v>
      </c>
      <c r="G208" s="53">
        <f t="shared" si="32"/>
        <v>1</v>
      </c>
      <c r="H208" s="37">
        <f t="shared" si="33"/>
        <v>0.2</v>
      </c>
      <c r="I208" s="37">
        <f t="shared" si="34"/>
        <v>4.0600000000000014</v>
      </c>
      <c r="J208" s="37">
        <f t="shared" si="37"/>
        <v>1.9800000000000005E-2</v>
      </c>
      <c r="K208" s="37">
        <f t="shared" si="39"/>
        <v>2.3519500355213722E-2</v>
      </c>
      <c r="L208" s="37">
        <f t="shared" si="35"/>
        <v>-3.7195003552137167E-4</v>
      </c>
      <c r="M208" s="37">
        <f t="shared" si="36"/>
        <v>0.11722555174054722</v>
      </c>
      <c r="N208" s="37"/>
      <c r="O208" s="37">
        <f>IF(M208&gt;'FOBAS Calculator'!$D$22,0,1)</f>
        <v>1</v>
      </c>
      <c r="P208" s="37">
        <f t="shared" si="38"/>
        <v>20.300000000000018</v>
      </c>
      <c r="Q208" s="36"/>
      <c r="R208" s="36"/>
    </row>
    <row r="209" spans="1:18">
      <c r="A209" s="36"/>
      <c r="B209" s="36"/>
      <c r="C209" s="36"/>
      <c r="D209" s="37">
        <f t="shared" si="31"/>
        <v>20.40000000000002</v>
      </c>
      <c r="E209" s="37"/>
      <c r="F209" s="37">
        <f t="shared" si="30"/>
        <v>0.1</v>
      </c>
      <c r="G209" s="53">
        <f t="shared" si="32"/>
        <v>1</v>
      </c>
      <c r="H209" s="37">
        <f t="shared" si="33"/>
        <v>0.2</v>
      </c>
      <c r="I209" s="37">
        <f t="shared" si="34"/>
        <v>4.080000000000001</v>
      </c>
      <c r="J209" s="37">
        <f t="shared" si="37"/>
        <v>1.9800000000000005E-2</v>
      </c>
      <c r="K209" s="37">
        <f t="shared" si="39"/>
        <v>2.3445110348109449E-2</v>
      </c>
      <c r="L209" s="37">
        <f t="shared" si="35"/>
        <v>-3.6451103481094442E-4</v>
      </c>
      <c r="M209" s="37">
        <f t="shared" si="36"/>
        <v>0.11686104070573627</v>
      </c>
      <c r="N209" s="37"/>
      <c r="O209" s="37">
        <f>IF(M209&gt;'FOBAS Calculator'!$D$22,0,1)</f>
        <v>1</v>
      </c>
      <c r="P209" s="37">
        <f t="shared" si="38"/>
        <v>20.40000000000002</v>
      </c>
      <c r="Q209" s="36"/>
      <c r="R209" s="36"/>
    </row>
    <row r="210" spans="1:18">
      <c r="A210" s="36"/>
      <c r="B210" s="36"/>
      <c r="C210" s="36"/>
      <c r="D210" s="37">
        <f t="shared" si="31"/>
        <v>20.500000000000021</v>
      </c>
      <c r="E210" s="37"/>
      <c r="F210" s="37">
        <f t="shared" si="30"/>
        <v>0.1</v>
      </c>
      <c r="G210" s="53">
        <f t="shared" si="32"/>
        <v>1</v>
      </c>
      <c r="H210" s="37">
        <f t="shared" si="33"/>
        <v>0.2</v>
      </c>
      <c r="I210" s="37">
        <f t="shared" si="34"/>
        <v>4.1000000000000005</v>
      </c>
      <c r="J210" s="37">
        <f t="shared" si="37"/>
        <v>1.9800000000000005E-2</v>
      </c>
      <c r="K210" s="37">
        <f t="shared" si="39"/>
        <v>2.3372208141147259E-2</v>
      </c>
      <c r="L210" s="37">
        <f t="shared" si="35"/>
        <v>-3.5722081411472539E-4</v>
      </c>
      <c r="M210" s="37">
        <f t="shared" si="36"/>
        <v>0.11650381989162155</v>
      </c>
      <c r="N210" s="37"/>
      <c r="O210" s="37">
        <f>IF(M210&gt;'FOBAS Calculator'!$D$22,0,1)</f>
        <v>1</v>
      </c>
      <c r="P210" s="37">
        <f t="shared" si="38"/>
        <v>20.500000000000021</v>
      </c>
      <c r="Q210" s="36"/>
      <c r="R210" s="36"/>
    </row>
    <row r="211" spans="1:18">
      <c r="A211" s="36"/>
      <c r="B211" s="36"/>
      <c r="C211" s="36"/>
      <c r="D211" s="37">
        <f t="shared" si="31"/>
        <v>20.600000000000023</v>
      </c>
      <c r="E211" s="37"/>
      <c r="F211" s="37">
        <f t="shared" si="30"/>
        <v>0.1</v>
      </c>
      <c r="G211" s="53">
        <f t="shared" si="32"/>
        <v>1</v>
      </c>
      <c r="H211" s="37">
        <f t="shared" si="33"/>
        <v>0.2</v>
      </c>
      <c r="I211" s="37">
        <f t="shared" si="34"/>
        <v>4.12</v>
      </c>
      <c r="J211" s="37">
        <f t="shared" si="37"/>
        <v>1.9800000000000005E-2</v>
      </c>
      <c r="K211" s="37">
        <f t="shared" si="39"/>
        <v>2.3300763978324313E-2</v>
      </c>
      <c r="L211" s="37">
        <f t="shared" si="35"/>
        <v>-3.5007639783243074E-4</v>
      </c>
      <c r="M211" s="37">
        <f t="shared" si="36"/>
        <v>0.11615374349378912</v>
      </c>
      <c r="N211" s="37"/>
      <c r="O211" s="37">
        <f>IF(M211&gt;'FOBAS Calculator'!$D$22,0,1)</f>
        <v>1</v>
      </c>
      <c r="P211" s="37">
        <f t="shared" si="38"/>
        <v>20.600000000000023</v>
      </c>
      <c r="Q211" s="36"/>
      <c r="R211" s="36"/>
    </row>
    <row r="212" spans="1:18">
      <c r="A212" s="36"/>
      <c r="B212" s="36"/>
      <c r="C212" s="36"/>
      <c r="D212" s="37">
        <f t="shared" si="31"/>
        <v>20.700000000000024</v>
      </c>
      <c r="E212" s="37"/>
      <c r="F212" s="37">
        <f t="shared" si="30"/>
        <v>0.1</v>
      </c>
      <c r="G212" s="53">
        <f t="shared" si="32"/>
        <v>1</v>
      </c>
      <c r="H212" s="37">
        <f t="shared" si="33"/>
        <v>0.2</v>
      </c>
      <c r="I212" s="37">
        <f t="shared" si="34"/>
        <v>4.1399999999999997</v>
      </c>
      <c r="J212" s="37">
        <f t="shared" si="37"/>
        <v>1.9800000000000005E-2</v>
      </c>
      <c r="K212" s="37">
        <f t="shared" si="39"/>
        <v>2.3230748698757832E-2</v>
      </c>
      <c r="L212" s="37">
        <f t="shared" si="35"/>
        <v>-3.4307486987578269E-4</v>
      </c>
      <c r="M212" s="37">
        <f t="shared" si="36"/>
        <v>0.11581066862391334</v>
      </c>
      <c r="N212" s="37"/>
      <c r="O212" s="37">
        <f>IF(M212&gt;'FOBAS Calculator'!$D$22,0,1)</f>
        <v>1</v>
      </c>
      <c r="P212" s="37">
        <f t="shared" si="38"/>
        <v>20.700000000000024</v>
      </c>
      <c r="Q212" s="36"/>
      <c r="R212" s="36"/>
    </row>
    <row r="213" spans="1:18">
      <c r="A213" s="36"/>
      <c r="B213" s="36"/>
      <c r="C213" s="36"/>
      <c r="D213" s="37">
        <f t="shared" si="31"/>
        <v>20.800000000000026</v>
      </c>
      <c r="E213" s="37"/>
      <c r="F213" s="37">
        <f t="shared" si="30"/>
        <v>0.1</v>
      </c>
      <c r="G213" s="53">
        <f t="shared" si="32"/>
        <v>1</v>
      </c>
      <c r="H213" s="37">
        <f t="shared" si="33"/>
        <v>0.2</v>
      </c>
      <c r="I213" s="37">
        <f t="shared" si="34"/>
        <v>4.1599999999999993</v>
      </c>
      <c r="J213" s="37">
        <f t="shared" si="37"/>
        <v>1.9800000000000005E-2</v>
      </c>
      <c r="K213" s="37">
        <f t="shared" si="39"/>
        <v>2.3162133724782673E-2</v>
      </c>
      <c r="L213" s="37">
        <f t="shared" si="35"/>
        <v>-3.3621337247826679E-4</v>
      </c>
      <c r="M213" s="37">
        <f t="shared" si="36"/>
        <v>0.11547445525143507</v>
      </c>
      <c r="N213" s="37"/>
      <c r="O213" s="37">
        <f>IF(M213&gt;'FOBAS Calculator'!$D$22,0,1)</f>
        <v>1</v>
      </c>
      <c r="P213" s="37">
        <f t="shared" si="38"/>
        <v>20.800000000000026</v>
      </c>
      <c r="Q213" s="36"/>
      <c r="R213" s="36"/>
    </row>
    <row r="214" spans="1:18">
      <c r="A214" s="36"/>
      <c r="B214" s="36"/>
      <c r="C214" s="36"/>
      <c r="D214" s="37">
        <f t="shared" si="31"/>
        <v>20.900000000000027</v>
      </c>
      <c r="E214" s="37"/>
      <c r="F214" s="37">
        <f t="shared" si="30"/>
        <v>0.1</v>
      </c>
      <c r="G214" s="53">
        <f t="shared" si="32"/>
        <v>1</v>
      </c>
      <c r="H214" s="37">
        <f t="shared" si="33"/>
        <v>0.2</v>
      </c>
      <c r="I214" s="37">
        <f t="shared" si="34"/>
        <v>4.1799999999999988</v>
      </c>
      <c r="J214" s="37">
        <f t="shared" si="37"/>
        <v>1.9800000000000005E-2</v>
      </c>
      <c r="K214" s="37">
        <f t="shared" si="39"/>
        <v>2.309489105028702E-2</v>
      </c>
      <c r="L214" s="37">
        <f t="shared" si="35"/>
        <v>-3.2948910502870153E-4</v>
      </c>
      <c r="M214" s="37">
        <f t="shared" si="36"/>
        <v>0.11514496614640637</v>
      </c>
      <c r="N214" s="37"/>
      <c r="O214" s="37">
        <f>IF(M214&gt;'FOBAS Calculator'!$D$22,0,1)</f>
        <v>1</v>
      </c>
      <c r="P214" s="37">
        <f t="shared" si="38"/>
        <v>20.900000000000027</v>
      </c>
      <c r="Q214" s="36"/>
      <c r="R214" s="36"/>
    </row>
    <row r="215" spans="1:18">
      <c r="A215" s="36"/>
      <c r="B215" s="36"/>
      <c r="C215" s="36"/>
      <c r="D215" s="37">
        <f t="shared" si="31"/>
        <v>21.000000000000028</v>
      </c>
      <c r="E215" s="37"/>
      <c r="F215" s="37">
        <f t="shared" si="30"/>
        <v>0.1</v>
      </c>
      <c r="G215" s="53">
        <f t="shared" si="32"/>
        <v>1</v>
      </c>
      <c r="H215" s="37">
        <f t="shared" si="33"/>
        <v>0.2</v>
      </c>
      <c r="I215" s="37">
        <f t="shared" si="34"/>
        <v>4.1999999999999984</v>
      </c>
      <c r="J215" s="37">
        <f t="shared" si="37"/>
        <v>1.9800000000000005E-2</v>
      </c>
      <c r="K215" s="37">
        <f t="shared" si="39"/>
        <v>2.3028993229281279E-2</v>
      </c>
      <c r="L215" s="37">
        <f t="shared" si="35"/>
        <v>-3.2289932292812741E-4</v>
      </c>
      <c r="M215" s="37">
        <f t="shared" si="36"/>
        <v>0.11482206682347824</v>
      </c>
      <c r="N215" s="37"/>
      <c r="O215" s="37">
        <f>IF(M215&gt;'FOBAS Calculator'!$D$22,0,1)</f>
        <v>1</v>
      </c>
      <c r="P215" s="37">
        <f t="shared" si="38"/>
        <v>21.000000000000028</v>
      </c>
      <c r="Q215" s="36"/>
      <c r="R215" s="36"/>
    </row>
    <row r="216" spans="1:18">
      <c r="A216" s="36"/>
      <c r="B216" s="36"/>
      <c r="C216" s="36"/>
      <c r="D216" s="37">
        <f t="shared" si="31"/>
        <v>21.10000000000003</v>
      </c>
      <c r="E216" s="37"/>
      <c r="F216" s="37">
        <f t="shared" si="30"/>
        <v>0.1</v>
      </c>
      <c r="G216" s="53">
        <f t="shared" si="32"/>
        <v>1</v>
      </c>
      <c r="H216" s="37">
        <f t="shared" si="33"/>
        <v>0.2</v>
      </c>
      <c r="I216" s="37">
        <f t="shared" si="34"/>
        <v>4.219999999999998</v>
      </c>
      <c r="J216" s="37">
        <f t="shared" si="37"/>
        <v>1.9800000000000005E-2</v>
      </c>
      <c r="K216" s="37">
        <f t="shared" si="39"/>
        <v>2.2964413364695655E-2</v>
      </c>
      <c r="L216" s="37">
        <f t="shared" si="35"/>
        <v>-3.1644133646956498E-4</v>
      </c>
      <c r="M216" s="37">
        <f t="shared" si="36"/>
        <v>0.11450562548700868</v>
      </c>
      <c r="N216" s="37"/>
      <c r="O216" s="37">
        <f>IF(M216&gt;'FOBAS Calculator'!$D$22,0,1)</f>
        <v>1</v>
      </c>
      <c r="P216" s="37">
        <f t="shared" si="38"/>
        <v>21.10000000000003</v>
      </c>
      <c r="Q216" s="36"/>
      <c r="R216" s="36"/>
    </row>
    <row r="217" spans="1:18">
      <c r="A217" s="36"/>
      <c r="B217" s="36"/>
      <c r="C217" s="36"/>
      <c r="D217" s="37">
        <f t="shared" si="31"/>
        <v>21.200000000000031</v>
      </c>
      <c r="E217" s="37"/>
      <c r="F217" s="37">
        <f t="shared" si="30"/>
        <v>0.1</v>
      </c>
      <c r="G217" s="53">
        <f t="shared" si="32"/>
        <v>1</v>
      </c>
      <c r="H217" s="37">
        <f t="shared" si="33"/>
        <v>0.2</v>
      </c>
      <c r="I217" s="37">
        <f t="shared" si="34"/>
        <v>4.2399999999999975</v>
      </c>
      <c r="J217" s="37">
        <f t="shared" si="37"/>
        <v>1.9800000000000005E-2</v>
      </c>
      <c r="K217" s="37">
        <f t="shared" si="39"/>
        <v>2.2901125097401741E-2</v>
      </c>
      <c r="L217" s="37">
        <f t="shared" si="35"/>
        <v>-3.1011250974017355E-4</v>
      </c>
      <c r="M217" s="37">
        <f t="shared" si="36"/>
        <v>0.11419551297726852</v>
      </c>
      <c r="N217" s="37"/>
      <c r="O217" s="37">
        <f>IF(M217&gt;'FOBAS Calculator'!$D$22,0,1)</f>
        <v>1</v>
      </c>
      <c r="P217" s="37">
        <f t="shared" si="38"/>
        <v>21.200000000000031</v>
      </c>
      <c r="Q217" s="36"/>
      <c r="R217" s="36"/>
    </row>
    <row r="218" spans="1:18">
      <c r="A218" s="36"/>
      <c r="B218" s="36"/>
      <c r="C218" s="36"/>
      <c r="D218" s="37">
        <f t="shared" si="31"/>
        <v>21.300000000000033</v>
      </c>
      <c r="E218" s="37"/>
      <c r="F218" s="37">
        <f t="shared" si="30"/>
        <v>0.1</v>
      </c>
      <c r="G218" s="53">
        <f t="shared" si="32"/>
        <v>1</v>
      </c>
      <c r="H218" s="37">
        <f t="shared" si="33"/>
        <v>0.2</v>
      </c>
      <c r="I218" s="37">
        <f t="shared" si="34"/>
        <v>4.2599999999999971</v>
      </c>
      <c r="J218" s="37">
        <f t="shared" si="37"/>
        <v>1.9800000000000005E-2</v>
      </c>
      <c r="K218" s="37">
        <f t="shared" si="39"/>
        <v>2.2839102595453707E-2</v>
      </c>
      <c r="L218" s="37">
        <f t="shared" si="35"/>
        <v>-3.0391025954537023E-4</v>
      </c>
      <c r="M218" s="37">
        <f t="shared" si="36"/>
        <v>0.11389160271772314</v>
      </c>
      <c r="N218" s="37"/>
      <c r="O218" s="37">
        <f>IF(M218&gt;'FOBAS Calculator'!$D$22,0,1)</f>
        <v>1</v>
      </c>
      <c r="P218" s="37">
        <f t="shared" si="38"/>
        <v>21.300000000000033</v>
      </c>
      <c r="Q218" s="36"/>
      <c r="R218" s="36"/>
    </row>
    <row r="219" spans="1:18">
      <c r="A219" s="36"/>
      <c r="B219" s="36"/>
      <c r="C219" s="36"/>
      <c r="D219" s="37">
        <f t="shared" si="31"/>
        <v>21.400000000000034</v>
      </c>
      <c r="E219" s="37"/>
      <c r="F219" s="37">
        <f t="shared" si="30"/>
        <v>0.1</v>
      </c>
      <c r="G219" s="53">
        <f t="shared" si="32"/>
        <v>1</v>
      </c>
      <c r="H219" s="37">
        <f t="shared" si="33"/>
        <v>0.2</v>
      </c>
      <c r="I219" s="37">
        <f t="shared" si="34"/>
        <v>4.2799999999999967</v>
      </c>
      <c r="J219" s="37">
        <f t="shared" si="37"/>
        <v>1.9800000000000005E-2</v>
      </c>
      <c r="K219" s="37">
        <f t="shared" si="39"/>
        <v>2.2778320543544631E-2</v>
      </c>
      <c r="L219" s="37">
        <f t="shared" si="35"/>
        <v>-2.9783205435446254E-4</v>
      </c>
      <c r="M219" s="37">
        <f t="shared" si="36"/>
        <v>0.11359377066336868</v>
      </c>
      <c r="N219" s="37"/>
      <c r="O219" s="37">
        <f>IF(M219&gt;'FOBAS Calculator'!$D$22,0,1)</f>
        <v>1</v>
      </c>
      <c r="P219" s="37">
        <f t="shared" si="38"/>
        <v>21.400000000000034</v>
      </c>
      <c r="Q219" s="36"/>
      <c r="R219" s="36"/>
    </row>
    <row r="220" spans="1:18">
      <c r="A220" s="36"/>
      <c r="B220" s="36"/>
      <c r="C220" s="36"/>
      <c r="D220" s="37">
        <f t="shared" si="31"/>
        <v>21.500000000000036</v>
      </c>
      <c r="E220" s="37"/>
      <c r="F220" s="37">
        <f t="shared" si="30"/>
        <v>0.1</v>
      </c>
      <c r="G220" s="53">
        <f t="shared" si="32"/>
        <v>1</v>
      </c>
      <c r="H220" s="37">
        <f t="shared" si="33"/>
        <v>0.2</v>
      </c>
      <c r="I220" s="37">
        <f t="shared" si="34"/>
        <v>4.2999999999999963</v>
      </c>
      <c r="J220" s="37">
        <f t="shared" si="37"/>
        <v>1.9800000000000005E-2</v>
      </c>
      <c r="K220" s="37">
        <f t="shared" si="39"/>
        <v>2.2718754132673741E-2</v>
      </c>
      <c r="L220" s="37">
        <f t="shared" si="35"/>
        <v>-2.9187541326737359E-4</v>
      </c>
      <c r="M220" s="37">
        <f t="shared" si="36"/>
        <v>0.1133018952501013</v>
      </c>
      <c r="N220" s="37"/>
      <c r="O220" s="37">
        <f>IF(M220&gt;'FOBAS Calculator'!$D$22,0,1)</f>
        <v>1</v>
      </c>
      <c r="P220" s="37">
        <f t="shared" si="38"/>
        <v>21.500000000000036</v>
      </c>
      <c r="Q220" s="36"/>
      <c r="R220" s="36"/>
    </row>
    <row r="221" spans="1:18">
      <c r="A221" s="36"/>
      <c r="B221" s="36"/>
      <c r="C221" s="36"/>
      <c r="D221" s="37">
        <f t="shared" si="31"/>
        <v>21.600000000000037</v>
      </c>
      <c r="E221" s="37"/>
      <c r="F221" s="37">
        <f t="shared" si="30"/>
        <v>0.1</v>
      </c>
      <c r="G221" s="53">
        <f t="shared" si="32"/>
        <v>1</v>
      </c>
      <c r="H221" s="37">
        <f t="shared" si="33"/>
        <v>0.2</v>
      </c>
      <c r="I221" s="37">
        <f t="shared" si="34"/>
        <v>4.3199999999999958</v>
      </c>
      <c r="J221" s="37">
        <f t="shared" si="37"/>
        <v>1.9800000000000005E-2</v>
      </c>
      <c r="K221" s="37">
        <f t="shared" si="39"/>
        <v>2.2660379050020264E-2</v>
      </c>
      <c r="L221" s="37">
        <f t="shared" si="35"/>
        <v>-2.8603790500202585E-4</v>
      </c>
      <c r="M221" s="37">
        <f t="shared" si="36"/>
        <v>0.11301585734509928</v>
      </c>
      <c r="N221" s="37"/>
      <c r="O221" s="37">
        <f>IF(M221&gt;'FOBAS Calculator'!$D$22,0,1)</f>
        <v>1</v>
      </c>
      <c r="P221" s="37">
        <f t="shared" si="38"/>
        <v>21.600000000000037</v>
      </c>
      <c r="Q221" s="36"/>
      <c r="R221" s="36"/>
    </row>
    <row r="222" spans="1:18">
      <c r="A222" s="36"/>
      <c r="B222" s="36"/>
      <c r="C222" s="36"/>
      <c r="D222" s="37">
        <f t="shared" si="31"/>
        <v>21.700000000000038</v>
      </c>
      <c r="E222" s="37"/>
      <c r="F222" s="37">
        <f t="shared" si="30"/>
        <v>0.1</v>
      </c>
      <c r="G222" s="53">
        <f t="shared" si="32"/>
        <v>1</v>
      </c>
      <c r="H222" s="37">
        <f t="shared" si="33"/>
        <v>0.2</v>
      </c>
      <c r="I222" s="37">
        <f t="shared" si="34"/>
        <v>4.3399999999999954</v>
      </c>
      <c r="J222" s="37">
        <f t="shared" si="37"/>
        <v>1.9800000000000005E-2</v>
      </c>
      <c r="K222" s="37">
        <f t="shared" si="39"/>
        <v>2.2603171469019863E-2</v>
      </c>
      <c r="L222" s="37">
        <f t="shared" si="35"/>
        <v>-2.8031714690198578E-4</v>
      </c>
      <c r="M222" s="37">
        <f t="shared" si="36"/>
        <v>0.11273554019819729</v>
      </c>
      <c r="N222" s="37"/>
      <c r="O222" s="37">
        <f>IF(M222&gt;'FOBAS Calculator'!$D$22,0,1)</f>
        <v>1</v>
      </c>
      <c r="P222" s="37">
        <f t="shared" si="38"/>
        <v>21.700000000000038</v>
      </c>
      <c r="Q222" s="36"/>
      <c r="R222" s="36"/>
    </row>
    <row r="223" spans="1:18">
      <c r="A223" s="36"/>
      <c r="B223" s="36"/>
      <c r="C223" s="36"/>
      <c r="D223" s="37">
        <f t="shared" si="31"/>
        <v>21.80000000000004</v>
      </c>
      <c r="E223" s="37"/>
      <c r="F223" s="37">
        <f t="shared" si="30"/>
        <v>0.1</v>
      </c>
      <c r="G223" s="53">
        <f t="shared" si="32"/>
        <v>1</v>
      </c>
      <c r="H223" s="37">
        <f t="shared" si="33"/>
        <v>0.2</v>
      </c>
      <c r="I223" s="37">
        <f t="shared" si="34"/>
        <v>4.359999999999995</v>
      </c>
      <c r="J223" s="37">
        <f t="shared" si="37"/>
        <v>1.9800000000000005E-2</v>
      </c>
      <c r="K223" s="37">
        <f t="shared" si="39"/>
        <v>2.2547108039639462E-2</v>
      </c>
      <c r="L223" s="37">
        <f t="shared" si="35"/>
        <v>-2.7471080396394566E-4</v>
      </c>
      <c r="M223" s="37">
        <f t="shared" si="36"/>
        <v>0.11246082939423334</v>
      </c>
      <c r="N223" s="37"/>
      <c r="O223" s="37">
        <f>IF(M223&gt;'FOBAS Calculator'!$D$22,0,1)</f>
        <v>1</v>
      </c>
      <c r="P223" s="37">
        <f t="shared" si="38"/>
        <v>21.80000000000004</v>
      </c>
      <c r="Q223" s="36"/>
      <c r="R223" s="36"/>
    </row>
    <row r="224" spans="1:18">
      <c r="A224" s="36"/>
      <c r="B224" s="36"/>
      <c r="C224" s="36"/>
      <c r="D224" s="37">
        <f t="shared" si="31"/>
        <v>21.900000000000041</v>
      </c>
      <c r="E224" s="37"/>
      <c r="F224" s="37">
        <f t="shared" si="30"/>
        <v>0.1</v>
      </c>
      <c r="G224" s="53">
        <f t="shared" si="32"/>
        <v>1</v>
      </c>
      <c r="H224" s="37">
        <f t="shared" si="33"/>
        <v>0.2</v>
      </c>
      <c r="I224" s="37">
        <f t="shared" si="34"/>
        <v>4.3799999999999946</v>
      </c>
      <c r="J224" s="37">
        <f t="shared" si="37"/>
        <v>1.9800000000000005E-2</v>
      </c>
      <c r="K224" s="37">
        <f t="shared" si="39"/>
        <v>2.2492165878846671E-2</v>
      </c>
      <c r="L224" s="37">
        <f t="shared" si="35"/>
        <v>-2.6921658788466653E-4</v>
      </c>
      <c r="M224" s="37">
        <f t="shared" si="36"/>
        <v>0.11219161280634868</v>
      </c>
      <c r="N224" s="37"/>
      <c r="O224" s="37">
        <f>IF(M224&gt;'FOBAS Calculator'!$D$22,0,1)</f>
        <v>1</v>
      </c>
      <c r="P224" s="37">
        <f t="shared" si="38"/>
        <v>21.900000000000041</v>
      </c>
      <c r="Q224" s="36"/>
      <c r="R224" s="36"/>
    </row>
    <row r="225" spans="1:18">
      <c r="A225" s="36"/>
      <c r="B225" s="36"/>
      <c r="C225" s="36"/>
      <c r="D225" s="37">
        <f t="shared" si="31"/>
        <v>22.000000000000043</v>
      </c>
      <c r="E225" s="37"/>
      <c r="F225" s="37">
        <f t="shared" si="30"/>
        <v>0.1</v>
      </c>
      <c r="G225" s="53">
        <f t="shared" si="32"/>
        <v>1</v>
      </c>
      <c r="H225" s="37">
        <f t="shared" si="33"/>
        <v>0.2</v>
      </c>
      <c r="I225" s="37">
        <f t="shared" si="34"/>
        <v>4.3999999999999941</v>
      </c>
      <c r="J225" s="37">
        <f t="shared" si="37"/>
        <v>1.9800000000000005E-2</v>
      </c>
      <c r="K225" s="37">
        <f t="shared" si="39"/>
        <v>2.2438322561269743E-2</v>
      </c>
      <c r="L225" s="37">
        <f t="shared" si="35"/>
        <v>-2.6383225612697377E-4</v>
      </c>
      <c r="M225" s="37">
        <f t="shared" si="36"/>
        <v>0.11192778055022171</v>
      </c>
      <c r="N225" s="37"/>
      <c r="O225" s="37">
        <f>IF(M225&gt;'FOBAS Calculator'!$D$22,0,1)</f>
        <v>1</v>
      </c>
      <c r="P225" s="37">
        <f t="shared" si="38"/>
        <v>22.000000000000043</v>
      </c>
      <c r="Q225" s="36"/>
      <c r="R225" s="36"/>
    </row>
    <row r="226" spans="1:18">
      <c r="A226" s="36"/>
      <c r="B226" s="36"/>
      <c r="C226" s="36"/>
      <c r="D226" s="37">
        <f t="shared" si="31"/>
        <v>22.100000000000044</v>
      </c>
      <c r="E226" s="37"/>
      <c r="F226" s="37">
        <f t="shared" si="30"/>
        <v>0.1</v>
      </c>
      <c r="G226" s="53">
        <f t="shared" si="32"/>
        <v>1</v>
      </c>
      <c r="H226" s="37">
        <f t="shared" si="33"/>
        <v>0.2</v>
      </c>
      <c r="I226" s="37">
        <f t="shared" si="34"/>
        <v>4.4199999999999937</v>
      </c>
      <c r="J226" s="37">
        <f t="shared" si="37"/>
        <v>1.9800000000000005E-2</v>
      </c>
      <c r="K226" s="37">
        <f t="shared" si="39"/>
        <v>2.2385556110044346E-2</v>
      </c>
      <c r="L226" s="37">
        <f t="shared" si="35"/>
        <v>-2.5855561100443411E-4</v>
      </c>
      <c r="M226" s="37">
        <f t="shared" si="36"/>
        <v>0.11166922493921727</v>
      </c>
      <c r="N226" s="37"/>
      <c r="O226" s="37">
        <f>IF(M226&gt;'FOBAS Calculator'!$D$22,0,1)</f>
        <v>1</v>
      </c>
      <c r="P226" s="37">
        <f t="shared" si="38"/>
        <v>22.100000000000044</v>
      </c>
      <c r="Q226" s="36"/>
      <c r="R226" s="36"/>
    </row>
    <row r="227" spans="1:18">
      <c r="A227" s="36"/>
      <c r="B227" s="36"/>
      <c r="C227" s="36"/>
      <c r="D227" s="37">
        <f t="shared" si="31"/>
        <v>22.200000000000045</v>
      </c>
      <c r="E227" s="37"/>
      <c r="F227" s="37">
        <f t="shared" si="30"/>
        <v>0.1</v>
      </c>
      <c r="G227" s="53">
        <f t="shared" si="32"/>
        <v>1</v>
      </c>
      <c r="H227" s="37">
        <f t="shared" si="33"/>
        <v>0.2</v>
      </c>
      <c r="I227" s="37">
        <f t="shared" si="34"/>
        <v>4.4399999999999933</v>
      </c>
      <c r="J227" s="37">
        <f t="shared" si="37"/>
        <v>1.9800000000000005E-2</v>
      </c>
      <c r="K227" s="37">
        <f t="shared" si="39"/>
        <v>2.2333844987843458E-2</v>
      </c>
      <c r="L227" s="37">
        <f t="shared" si="35"/>
        <v>-2.5338449878434531E-4</v>
      </c>
      <c r="M227" s="37">
        <f t="shared" si="36"/>
        <v>0.11141584044043293</v>
      </c>
      <c r="N227" s="37"/>
      <c r="O227" s="37">
        <f>IF(M227&gt;'FOBAS Calculator'!$D$22,0,1)</f>
        <v>1</v>
      </c>
      <c r="P227" s="37">
        <f t="shared" si="38"/>
        <v>22.200000000000045</v>
      </c>
      <c r="Q227" s="36"/>
      <c r="R227" s="36"/>
    </row>
    <row r="228" spans="1:18">
      <c r="A228" s="36"/>
      <c r="B228" s="36"/>
      <c r="C228" s="36"/>
      <c r="D228" s="37">
        <f t="shared" si="31"/>
        <v>22.300000000000047</v>
      </c>
      <c r="E228" s="37"/>
      <c r="F228" s="37">
        <f t="shared" si="30"/>
        <v>0.1</v>
      </c>
      <c r="G228" s="53">
        <f t="shared" si="32"/>
        <v>1</v>
      </c>
      <c r="H228" s="37">
        <f t="shared" si="33"/>
        <v>0.2</v>
      </c>
      <c r="I228" s="37">
        <f t="shared" si="34"/>
        <v>4.4599999999999929</v>
      </c>
      <c r="J228" s="37">
        <f t="shared" si="37"/>
        <v>1.9800000000000005E-2</v>
      </c>
      <c r="K228" s="37">
        <f t="shared" si="39"/>
        <v>2.2283168088086593E-2</v>
      </c>
      <c r="L228" s="37">
        <f t="shared" si="35"/>
        <v>-2.4831680880865877E-4</v>
      </c>
      <c r="M228" s="37">
        <f t="shared" si="36"/>
        <v>0.11116752363162427</v>
      </c>
      <c r="N228" s="37"/>
      <c r="O228" s="37">
        <f>IF(M228&gt;'FOBAS Calculator'!$D$22,0,1)</f>
        <v>1</v>
      </c>
      <c r="P228" s="37">
        <f t="shared" si="38"/>
        <v>22.300000000000047</v>
      </c>
      <c r="Q228" s="36"/>
      <c r="R228" s="36"/>
    </row>
    <row r="229" spans="1:18">
      <c r="A229" s="36"/>
      <c r="B229" s="36"/>
      <c r="C229" s="36"/>
      <c r="D229" s="37">
        <f t="shared" si="31"/>
        <v>22.400000000000048</v>
      </c>
      <c r="E229" s="37"/>
      <c r="F229" s="37">
        <f t="shared" si="30"/>
        <v>0.1</v>
      </c>
      <c r="G229" s="53">
        <f t="shared" si="32"/>
        <v>1</v>
      </c>
      <c r="H229" s="37">
        <f t="shared" si="33"/>
        <v>0.2</v>
      </c>
      <c r="I229" s="37">
        <f t="shared" si="34"/>
        <v>4.4799999999999924</v>
      </c>
      <c r="J229" s="37">
        <f t="shared" si="37"/>
        <v>1.9800000000000005E-2</v>
      </c>
      <c r="K229" s="37">
        <f t="shared" si="39"/>
        <v>2.2233504726324859E-2</v>
      </c>
      <c r="L229" s="37">
        <f t="shared" si="35"/>
        <v>-2.433504726324854E-4</v>
      </c>
      <c r="M229" s="37">
        <f t="shared" si="36"/>
        <v>0.11092417315899178</v>
      </c>
      <c r="N229" s="37"/>
      <c r="O229" s="37">
        <f>IF(M229&gt;'FOBAS Calculator'!$D$22,0,1)</f>
        <v>1</v>
      </c>
      <c r="P229" s="37">
        <f t="shared" si="38"/>
        <v>22.400000000000048</v>
      </c>
      <c r="Q229" s="36"/>
      <c r="R229" s="36"/>
    </row>
    <row r="230" spans="1:18">
      <c r="A230" s="36"/>
      <c r="B230" s="36"/>
      <c r="C230" s="36"/>
      <c r="D230" s="37">
        <f t="shared" si="31"/>
        <v>22.50000000000005</v>
      </c>
      <c r="E230" s="37"/>
      <c r="F230" s="37">
        <f t="shared" si="30"/>
        <v>0.1</v>
      </c>
      <c r="G230" s="53">
        <f t="shared" si="32"/>
        <v>1</v>
      </c>
      <c r="H230" s="37">
        <f t="shared" si="33"/>
        <v>0.2</v>
      </c>
      <c r="I230" s="37">
        <f t="shared" si="34"/>
        <v>4.499999999999992</v>
      </c>
      <c r="J230" s="37">
        <f t="shared" si="37"/>
        <v>1.9800000000000005E-2</v>
      </c>
      <c r="K230" s="37">
        <f t="shared" si="39"/>
        <v>2.2184834631798357E-2</v>
      </c>
      <c r="L230" s="37">
        <f t="shared" si="35"/>
        <v>-2.384834631798352E-4</v>
      </c>
      <c r="M230" s="37">
        <f t="shared" si="36"/>
        <v>0.11068568969581194</v>
      </c>
      <c r="N230" s="37"/>
      <c r="O230" s="37">
        <f>IF(M230&gt;'FOBAS Calculator'!$D$22,0,1)</f>
        <v>1</v>
      </c>
      <c r="P230" s="37">
        <f t="shared" si="38"/>
        <v>22.50000000000005</v>
      </c>
      <c r="Q230" s="36"/>
      <c r="R230" s="36"/>
    </row>
    <row r="231" spans="1:18">
      <c r="A231" s="36"/>
      <c r="B231" s="36"/>
      <c r="C231" s="36"/>
      <c r="D231" s="37">
        <f t="shared" si="31"/>
        <v>22.600000000000051</v>
      </c>
      <c r="E231" s="37"/>
      <c r="F231" s="37">
        <f t="shared" si="30"/>
        <v>0.1</v>
      </c>
      <c r="G231" s="53">
        <f t="shared" si="32"/>
        <v>1</v>
      </c>
      <c r="H231" s="37">
        <f t="shared" si="33"/>
        <v>0.2</v>
      </c>
      <c r="I231" s="37">
        <f t="shared" si="34"/>
        <v>4.5199999999999916</v>
      </c>
      <c r="J231" s="37">
        <f t="shared" si="37"/>
        <v>1.9800000000000005E-2</v>
      </c>
      <c r="K231" s="37">
        <f t="shared" si="39"/>
        <v>2.2137137939162391E-2</v>
      </c>
      <c r="L231" s="37">
        <f t="shared" si="35"/>
        <v>-2.3371379391623864E-4</v>
      </c>
      <c r="M231" s="37">
        <f t="shared" si="36"/>
        <v>0.1104519759018957</v>
      </c>
      <c r="N231" s="37"/>
      <c r="O231" s="37">
        <f>IF(M231&gt;'FOBAS Calculator'!$D$22,0,1)</f>
        <v>1</v>
      </c>
      <c r="P231" s="37">
        <f t="shared" si="38"/>
        <v>22.600000000000051</v>
      </c>
      <c r="Q231" s="36"/>
      <c r="R231" s="36"/>
    </row>
    <row r="232" spans="1:18">
      <c r="A232" s="36"/>
      <c r="B232" s="36"/>
      <c r="C232" s="36"/>
      <c r="D232" s="37">
        <f t="shared" si="31"/>
        <v>22.700000000000053</v>
      </c>
      <c r="E232" s="37"/>
      <c r="F232" s="37">
        <f t="shared" si="30"/>
        <v>0.1</v>
      </c>
      <c r="G232" s="53">
        <f t="shared" si="32"/>
        <v>1</v>
      </c>
      <c r="H232" s="37">
        <f t="shared" si="33"/>
        <v>0.2</v>
      </c>
      <c r="I232" s="37">
        <f t="shared" si="34"/>
        <v>4.5399999999999912</v>
      </c>
      <c r="J232" s="37">
        <f t="shared" si="37"/>
        <v>1.9800000000000005E-2</v>
      </c>
      <c r="K232" s="37">
        <f t="shared" si="39"/>
        <v>2.2090395180379144E-2</v>
      </c>
      <c r="L232" s="37">
        <f t="shared" si="35"/>
        <v>-2.2903951803791394E-4</v>
      </c>
      <c r="M232" s="37">
        <f t="shared" si="36"/>
        <v>0.11022293638385779</v>
      </c>
      <c r="N232" s="37"/>
      <c r="O232" s="37">
        <f>IF(M232&gt;'FOBAS Calculator'!$D$22,0,1)</f>
        <v>1</v>
      </c>
      <c r="P232" s="37">
        <f t="shared" si="38"/>
        <v>22.700000000000053</v>
      </c>
      <c r="Q232" s="36"/>
      <c r="R232" s="36"/>
    </row>
    <row r="233" spans="1:18">
      <c r="A233" s="36"/>
      <c r="B233" s="36"/>
      <c r="C233" s="36"/>
      <c r="D233" s="37">
        <f t="shared" si="31"/>
        <v>22.800000000000054</v>
      </c>
      <c r="E233" s="37"/>
      <c r="F233" s="37">
        <f t="shared" si="30"/>
        <v>0.1</v>
      </c>
      <c r="G233" s="53">
        <f t="shared" si="32"/>
        <v>1</v>
      </c>
      <c r="H233" s="37">
        <f t="shared" si="33"/>
        <v>0.2</v>
      </c>
      <c r="I233" s="37">
        <f t="shared" si="34"/>
        <v>4.5599999999999907</v>
      </c>
      <c r="J233" s="37">
        <f t="shared" si="37"/>
        <v>1.9800000000000005E-2</v>
      </c>
      <c r="K233" s="37">
        <f t="shared" si="39"/>
        <v>2.2044587276771561E-2</v>
      </c>
      <c r="L233" s="37">
        <f t="shared" si="35"/>
        <v>-2.2445872767715564E-4</v>
      </c>
      <c r="M233" s="37">
        <f t="shared" si="36"/>
        <v>0.10999847765618063</v>
      </c>
      <c r="N233" s="37"/>
      <c r="O233" s="37">
        <f>IF(M233&gt;'FOBAS Calculator'!$D$22,0,1)</f>
        <v>1</v>
      </c>
      <c r="P233" s="37">
        <f t="shared" si="38"/>
        <v>22.800000000000054</v>
      </c>
      <c r="Q233" s="36"/>
      <c r="R233" s="36"/>
    </row>
    <row r="234" spans="1:18">
      <c r="A234" s="36"/>
      <c r="B234" s="36"/>
      <c r="C234" s="36"/>
      <c r="D234" s="37">
        <f t="shared" si="31"/>
        <v>22.900000000000055</v>
      </c>
      <c r="E234" s="37"/>
      <c r="F234" s="37">
        <f t="shared" si="30"/>
        <v>0.1</v>
      </c>
      <c r="G234" s="53">
        <f t="shared" si="32"/>
        <v>1</v>
      </c>
      <c r="H234" s="37">
        <f t="shared" si="33"/>
        <v>0.2</v>
      </c>
      <c r="I234" s="37">
        <f t="shared" si="34"/>
        <v>4.5799999999999903</v>
      </c>
      <c r="J234" s="37">
        <f t="shared" si="37"/>
        <v>1.9800000000000005E-2</v>
      </c>
      <c r="K234" s="37">
        <f t="shared" si="39"/>
        <v>2.1999695531236131E-2</v>
      </c>
      <c r="L234" s="37">
        <f t="shared" si="35"/>
        <v>-2.1996955312361259E-4</v>
      </c>
      <c r="M234" s="37">
        <f t="shared" si="36"/>
        <v>0.10977850810305702</v>
      </c>
      <c r="N234" s="37"/>
      <c r="O234" s="37">
        <f>IF(M234&gt;'FOBAS Calculator'!$D$22,0,1)</f>
        <v>1</v>
      </c>
      <c r="P234" s="37">
        <f t="shared" si="38"/>
        <v>22.900000000000055</v>
      </c>
      <c r="Q234" s="36"/>
      <c r="R234" s="36"/>
    </row>
    <row r="235" spans="1:18">
      <c r="A235" s="36"/>
      <c r="B235" s="36"/>
      <c r="C235" s="36"/>
      <c r="D235" s="37">
        <f t="shared" si="31"/>
        <v>23.000000000000057</v>
      </c>
      <c r="E235" s="37"/>
      <c r="F235" s="37">
        <f t="shared" si="30"/>
        <v>0.1</v>
      </c>
      <c r="G235" s="53">
        <f t="shared" si="32"/>
        <v>1</v>
      </c>
      <c r="H235" s="37">
        <f t="shared" si="33"/>
        <v>0.2</v>
      </c>
      <c r="I235" s="37">
        <f t="shared" si="34"/>
        <v>4.5999999999999899</v>
      </c>
      <c r="J235" s="37">
        <f t="shared" si="37"/>
        <v>1.9800000000000005E-2</v>
      </c>
      <c r="K235" s="37">
        <f t="shared" si="39"/>
        <v>2.1955701620611411E-2</v>
      </c>
      <c r="L235" s="37">
        <f t="shared" si="35"/>
        <v>-2.1557016206114055E-4</v>
      </c>
      <c r="M235" s="37">
        <f t="shared" si="36"/>
        <v>0.10956293794099588</v>
      </c>
      <c r="N235" s="37"/>
      <c r="O235" s="37">
        <f>IF(M235&gt;'FOBAS Calculator'!$D$22,0,1)</f>
        <v>1</v>
      </c>
      <c r="P235" s="37">
        <f t="shared" si="38"/>
        <v>23.000000000000057</v>
      </c>
      <c r="Q235" s="36"/>
      <c r="R235" s="36"/>
    </row>
    <row r="236" spans="1:18">
      <c r="A236" s="36"/>
      <c r="B236" s="36"/>
      <c r="C236" s="36"/>
      <c r="D236" s="37">
        <f t="shared" si="31"/>
        <v>23.100000000000058</v>
      </c>
      <c r="E236" s="37"/>
      <c r="F236" s="37">
        <f t="shared" si="30"/>
        <v>0.1</v>
      </c>
      <c r="G236" s="53">
        <f t="shared" si="32"/>
        <v>1</v>
      </c>
      <c r="H236" s="37">
        <f t="shared" si="33"/>
        <v>0.2</v>
      </c>
      <c r="I236" s="37">
        <f t="shared" si="34"/>
        <v>4.6199999999999894</v>
      </c>
      <c r="J236" s="37">
        <f t="shared" si="37"/>
        <v>1.9800000000000005E-2</v>
      </c>
      <c r="K236" s="37">
        <f t="shared" si="39"/>
        <v>2.1912587588199181E-2</v>
      </c>
      <c r="L236" s="37">
        <f t="shared" si="35"/>
        <v>-2.112587588199176E-4</v>
      </c>
      <c r="M236" s="37">
        <f t="shared" si="36"/>
        <v>0.10935167918217596</v>
      </c>
      <c r="N236" s="37"/>
      <c r="O236" s="37">
        <f>IF(M236&gt;'FOBAS Calculator'!$D$22,0,1)</f>
        <v>1</v>
      </c>
      <c r="P236" s="37">
        <f t="shared" si="38"/>
        <v>23.100000000000058</v>
      </c>
      <c r="Q236" s="36"/>
      <c r="R236" s="36"/>
    </row>
    <row r="237" spans="1:18">
      <c r="A237" s="36"/>
      <c r="B237" s="36"/>
      <c r="C237" s="36"/>
      <c r="D237" s="37">
        <f t="shared" si="31"/>
        <v>23.20000000000006</v>
      </c>
      <c r="E237" s="37"/>
      <c r="F237" s="37">
        <f t="shared" si="30"/>
        <v>0.1</v>
      </c>
      <c r="G237" s="53">
        <f t="shared" si="32"/>
        <v>1</v>
      </c>
      <c r="H237" s="37">
        <f t="shared" si="33"/>
        <v>0.2</v>
      </c>
      <c r="I237" s="37">
        <f t="shared" si="34"/>
        <v>4.639999999999989</v>
      </c>
      <c r="J237" s="37">
        <f t="shared" si="37"/>
        <v>1.9800000000000005E-2</v>
      </c>
      <c r="K237" s="37">
        <f t="shared" si="39"/>
        <v>2.1870335836435197E-2</v>
      </c>
      <c r="L237" s="37">
        <f t="shared" si="35"/>
        <v>-2.0703358364351914E-4</v>
      </c>
      <c r="M237" s="37">
        <f t="shared" si="36"/>
        <v>0.10914464559853244</v>
      </c>
      <c r="N237" s="37"/>
      <c r="O237" s="37">
        <f>IF(M237&gt;'FOBAS Calculator'!$D$22,0,1)</f>
        <v>1</v>
      </c>
      <c r="P237" s="37">
        <f t="shared" si="38"/>
        <v>23.20000000000006</v>
      </c>
      <c r="Q237" s="36"/>
      <c r="R237" s="36"/>
    </row>
    <row r="238" spans="1:18">
      <c r="A238" s="36"/>
      <c r="B238" s="36"/>
      <c r="C238" s="36"/>
      <c r="D238" s="37">
        <f t="shared" si="31"/>
        <v>23.300000000000061</v>
      </c>
      <c r="E238" s="37"/>
      <c r="F238" s="37">
        <f t="shared" si="30"/>
        <v>0.1</v>
      </c>
      <c r="G238" s="53">
        <f t="shared" si="32"/>
        <v>1</v>
      </c>
      <c r="H238" s="37">
        <f t="shared" si="33"/>
        <v>0.2</v>
      </c>
      <c r="I238" s="37">
        <f t="shared" si="34"/>
        <v>4.6599999999999886</v>
      </c>
      <c r="J238" s="37">
        <f t="shared" si="37"/>
        <v>1.9800000000000005E-2</v>
      </c>
      <c r="K238" s="37">
        <f t="shared" si="39"/>
        <v>2.1828929119706492E-2</v>
      </c>
      <c r="L238" s="37">
        <f t="shared" si="35"/>
        <v>-2.0289291197064866E-4</v>
      </c>
      <c r="M238" s="37">
        <f t="shared" si="36"/>
        <v>0.1089417526865618</v>
      </c>
      <c r="N238" s="37"/>
      <c r="O238" s="37">
        <f>IF(M238&gt;'FOBAS Calculator'!$D$22,0,1)</f>
        <v>1</v>
      </c>
      <c r="P238" s="37">
        <f t="shared" si="38"/>
        <v>23.300000000000061</v>
      </c>
      <c r="Q238" s="36"/>
      <c r="R238" s="36"/>
    </row>
    <row r="239" spans="1:18">
      <c r="A239" s="36"/>
      <c r="B239" s="36"/>
      <c r="C239" s="36"/>
      <c r="D239" s="37">
        <f t="shared" si="31"/>
        <v>23.400000000000063</v>
      </c>
      <c r="E239" s="37"/>
      <c r="F239" s="37">
        <f t="shared" si="30"/>
        <v>0.1</v>
      </c>
      <c r="G239" s="53">
        <f t="shared" si="32"/>
        <v>1</v>
      </c>
      <c r="H239" s="37">
        <f t="shared" si="33"/>
        <v>0.2</v>
      </c>
      <c r="I239" s="37">
        <f t="shared" si="34"/>
        <v>4.6799999999999882</v>
      </c>
      <c r="J239" s="37">
        <f t="shared" si="37"/>
        <v>1.9800000000000005E-2</v>
      </c>
      <c r="K239" s="37">
        <f t="shared" si="39"/>
        <v>2.1788350537312366E-2</v>
      </c>
      <c r="L239" s="37">
        <f t="shared" si="35"/>
        <v>-1.9883505373123611E-4</v>
      </c>
      <c r="M239" s="37">
        <f t="shared" si="36"/>
        <v>0.10874291763283056</v>
      </c>
      <c r="N239" s="37"/>
      <c r="O239" s="37">
        <f>IF(M239&gt;'FOBAS Calculator'!$D$22,0,1)</f>
        <v>1</v>
      </c>
      <c r="P239" s="37">
        <f t="shared" si="38"/>
        <v>23.400000000000063</v>
      </c>
      <c r="Q239" s="36"/>
      <c r="R239" s="36"/>
    </row>
    <row r="240" spans="1:18">
      <c r="A240" s="36"/>
      <c r="B240" s="36"/>
      <c r="C240" s="36"/>
      <c r="D240" s="37">
        <f t="shared" si="31"/>
        <v>23.500000000000064</v>
      </c>
      <c r="E240" s="37"/>
      <c r="F240" s="37">
        <f t="shared" si="30"/>
        <v>0.1</v>
      </c>
      <c r="G240" s="53">
        <f t="shared" si="32"/>
        <v>1</v>
      </c>
      <c r="H240" s="37">
        <f t="shared" si="33"/>
        <v>0.2</v>
      </c>
      <c r="I240" s="37">
        <f t="shared" si="34"/>
        <v>4.6999999999999877</v>
      </c>
      <c r="J240" s="37">
        <f t="shared" si="37"/>
        <v>1.9800000000000005E-2</v>
      </c>
      <c r="K240" s="37">
        <f t="shared" si="39"/>
        <v>2.1748583526566119E-2</v>
      </c>
      <c r="L240" s="37">
        <f t="shared" si="35"/>
        <v>-1.9485835265661139E-4</v>
      </c>
      <c r="M240" s="37">
        <f t="shared" si="36"/>
        <v>0.10854805928017394</v>
      </c>
      <c r="N240" s="37"/>
      <c r="O240" s="37">
        <f>IF(M240&gt;'FOBAS Calculator'!$D$22,0,1)</f>
        <v>1</v>
      </c>
      <c r="P240" s="37">
        <f t="shared" si="38"/>
        <v>23.500000000000064</v>
      </c>
      <c r="Q240" s="36"/>
      <c r="R240" s="36"/>
    </row>
    <row r="241" spans="1:18">
      <c r="A241" s="36"/>
      <c r="B241" s="36"/>
      <c r="C241" s="36"/>
      <c r="D241" s="37">
        <f t="shared" si="31"/>
        <v>23.600000000000065</v>
      </c>
      <c r="E241" s="37"/>
      <c r="F241" s="37">
        <f t="shared" si="30"/>
        <v>0.1</v>
      </c>
      <c r="G241" s="53">
        <f t="shared" si="32"/>
        <v>1</v>
      </c>
      <c r="H241" s="37">
        <f t="shared" si="33"/>
        <v>0.2</v>
      </c>
      <c r="I241" s="37">
        <f t="shared" si="34"/>
        <v>4.7199999999999873</v>
      </c>
      <c r="J241" s="37">
        <f t="shared" si="37"/>
        <v>1.9800000000000005E-2</v>
      </c>
      <c r="K241" s="37">
        <f t="shared" si="39"/>
        <v>2.1709611856034792E-2</v>
      </c>
      <c r="L241" s="37">
        <f t="shared" si="35"/>
        <v>-1.9096118560347868E-4</v>
      </c>
      <c r="M241" s="37">
        <f t="shared" si="36"/>
        <v>0.10835709809457046</v>
      </c>
      <c r="N241" s="37"/>
      <c r="O241" s="37">
        <f>IF(M241&gt;'FOBAS Calculator'!$D$22,0,1)</f>
        <v>1</v>
      </c>
      <c r="P241" s="37">
        <f t="shared" si="38"/>
        <v>23.600000000000065</v>
      </c>
      <c r="Q241" s="36"/>
      <c r="R241" s="36"/>
    </row>
    <row r="242" spans="1:18">
      <c r="A242" s="36"/>
      <c r="B242" s="36"/>
      <c r="C242" s="36"/>
      <c r="D242" s="37">
        <f t="shared" si="31"/>
        <v>23.700000000000067</v>
      </c>
      <c r="E242" s="37"/>
      <c r="F242" s="37">
        <f t="shared" si="30"/>
        <v>0.1</v>
      </c>
      <c r="G242" s="53">
        <f t="shared" si="32"/>
        <v>1</v>
      </c>
      <c r="H242" s="37">
        <f t="shared" si="33"/>
        <v>0.2</v>
      </c>
      <c r="I242" s="37">
        <f t="shared" si="34"/>
        <v>4.7399999999999869</v>
      </c>
      <c r="J242" s="37">
        <f t="shared" si="37"/>
        <v>1.9800000000000005E-2</v>
      </c>
      <c r="K242" s="37">
        <f t="shared" si="39"/>
        <v>2.1671419618914094E-2</v>
      </c>
      <c r="L242" s="37">
        <f t="shared" si="35"/>
        <v>-1.8714196189140893E-4</v>
      </c>
      <c r="M242" s="37">
        <f t="shared" si="36"/>
        <v>0.10816995613267905</v>
      </c>
      <c r="N242" s="37"/>
      <c r="O242" s="37">
        <f>IF(M242&gt;'FOBAS Calculator'!$D$22,0,1)</f>
        <v>1</v>
      </c>
      <c r="P242" s="37">
        <f t="shared" si="38"/>
        <v>23.700000000000067</v>
      </c>
      <c r="Q242" s="36"/>
      <c r="R242" s="36"/>
    </row>
    <row r="243" spans="1:18">
      <c r="A243" s="36"/>
      <c r="B243" s="36"/>
      <c r="C243" s="36"/>
      <c r="D243" s="37">
        <f t="shared" si="31"/>
        <v>23.800000000000068</v>
      </c>
      <c r="E243" s="37"/>
      <c r="F243" s="37">
        <f t="shared" si="30"/>
        <v>0.1</v>
      </c>
      <c r="G243" s="53">
        <f t="shared" si="32"/>
        <v>1</v>
      </c>
      <c r="H243" s="37">
        <f t="shared" si="33"/>
        <v>0.2</v>
      </c>
      <c r="I243" s="37">
        <f t="shared" si="34"/>
        <v>4.7599999999999865</v>
      </c>
      <c r="J243" s="37">
        <f t="shared" si="37"/>
        <v>1.9800000000000005E-2</v>
      </c>
      <c r="K243" s="37">
        <f t="shared" si="39"/>
        <v>2.1633991226535813E-2</v>
      </c>
      <c r="L243" s="37">
        <f t="shared" si="35"/>
        <v>-1.8339912265358076E-4</v>
      </c>
      <c r="M243" s="37">
        <f t="shared" si="36"/>
        <v>0.10798655701002546</v>
      </c>
      <c r="N243" s="37"/>
      <c r="O243" s="37">
        <f>IF(M243&gt;'FOBAS Calculator'!$D$22,0,1)</f>
        <v>1</v>
      </c>
      <c r="P243" s="37">
        <f t="shared" si="38"/>
        <v>23.800000000000068</v>
      </c>
      <c r="Q243" s="36"/>
      <c r="R243" s="36"/>
    </row>
    <row r="244" spans="1:18">
      <c r="A244" s="36"/>
      <c r="B244" s="36"/>
      <c r="C244" s="36"/>
      <c r="D244" s="37">
        <f t="shared" si="31"/>
        <v>23.90000000000007</v>
      </c>
      <c r="E244" s="37"/>
      <c r="F244" s="37">
        <f t="shared" si="30"/>
        <v>0.1</v>
      </c>
      <c r="G244" s="53">
        <f t="shared" si="32"/>
        <v>1</v>
      </c>
      <c r="H244" s="37">
        <f t="shared" si="33"/>
        <v>0.2</v>
      </c>
      <c r="I244" s="37">
        <f t="shared" si="34"/>
        <v>4.779999999999986</v>
      </c>
      <c r="J244" s="37">
        <f t="shared" si="37"/>
        <v>1.9800000000000005E-2</v>
      </c>
      <c r="K244" s="37">
        <f t="shared" si="39"/>
        <v>2.1597311402005097E-2</v>
      </c>
      <c r="L244" s="37">
        <f t="shared" si="35"/>
        <v>-1.7973114020050917E-4</v>
      </c>
      <c r="M244" s="37">
        <f t="shared" si="36"/>
        <v>0.10780682586982496</v>
      </c>
      <c r="N244" s="37"/>
      <c r="O244" s="37">
        <f>IF(M244&gt;'FOBAS Calculator'!$D$22,0,1)</f>
        <v>1</v>
      </c>
      <c r="P244" s="37">
        <f t="shared" si="38"/>
        <v>23.90000000000007</v>
      </c>
      <c r="Q244" s="36"/>
      <c r="R244" s="36"/>
    </row>
    <row r="245" spans="1:18">
      <c r="A245" s="36"/>
      <c r="B245" s="36"/>
      <c r="C245" s="36"/>
      <c r="D245" s="37">
        <f t="shared" si="31"/>
        <v>24.000000000000071</v>
      </c>
      <c r="E245" s="37"/>
      <c r="F245" s="37">
        <f t="shared" si="30"/>
        <v>0.1</v>
      </c>
      <c r="G245" s="53">
        <f t="shared" si="32"/>
        <v>1</v>
      </c>
      <c r="H245" s="37">
        <f t="shared" si="33"/>
        <v>0.2</v>
      </c>
      <c r="I245" s="37">
        <f t="shared" si="34"/>
        <v>4.7999999999999856</v>
      </c>
      <c r="J245" s="37">
        <f t="shared" si="37"/>
        <v>1.9800000000000005E-2</v>
      </c>
      <c r="K245" s="37">
        <f t="shared" si="39"/>
        <v>2.1561365173964998E-2</v>
      </c>
      <c r="L245" s="37">
        <f t="shared" si="35"/>
        <v>-1.7613651739649926E-4</v>
      </c>
      <c r="M245" s="37">
        <f t="shared" si="36"/>
        <v>0.10763068935242846</v>
      </c>
      <c r="N245" s="37"/>
      <c r="O245" s="37">
        <f>IF(M245&gt;'FOBAS Calculator'!$D$22,0,1)</f>
        <v>1</v>
      </c>
      <c r="P245" s="37">
        <f t="shared" si="38"/>
        <v>24.000000000000071</v>
      </c>
      <c r="Q245" s="36"/>
      <c r="R245" s="36"/>
    </row>
    <row r="246" spans="1:18">
      <c r="A246" s="36"/>
      <c r="B246" s="36"/>
      <c r="C246" s="36"/>
      <c r="D246" s="37">
        <f t="shared" si="31"/>
        <v>24.100000000000072</v>
      </c>
      <c r="E246" s="37"/>
      <c r="F246" s="37">
        <f t="shared" si="30"/>
        <v>0.1</v>
      </c>
      <c r="G246" s="53">
        <f t="shared" si="32"/>
        <v>1</v>
      </c>
      <c r="H246" s="37">
        <f t="shared" si="33"/>
        <v>0.2</v>
      </c>
      <c r="I246" s="37">
        <f t="shared" si="34"/>
        <v>4.8199999999999852</v>
      </c>
      <c r="J246" s="37">
        <f t="shared" si="37"/>
        <v>1.9800000000000005E-2</v>
      </c>
      <c r="K246" s="37">
        <f t="shared" si="39"/>
        <v>2.1526137870485698E-2</v>
      </c>
      <c r="L246" s="37">
        <f t="shared" si="35"/>
        <v>-1.7261378704856931E-4</v>
      </c>
      <c r="M246" s="37">
        <f t="shared" si="36"/>
        <v>0.1074580755653799</v>
      </c>
      <c r="N246" s="37"/>
      <c r="O246" s="37">
        <f>IF(M246&gt;'FOBAS Calculator'!$D$22,0,1)</f>
        <v>1</v>
      </c>
      <c r="P246" s="37">
        <f t="shared" si="38"/>
        <v>24.100000000000072</v>
      </c>
      <c r="Q246" s="36"/>
      <c r="R246" s="36"/>
    </row>
    <row r="247" spans="1:18">
      <c r="A247" s="36"/>
      <c r="B247" s="36"/>
      <c r="C247" s="36"/>
      <c r="D247" s="37">
        <f t="shared" si="31"/>
        <v>24.200000000000074</v>
      </c>
      <c r="E247" s="37"/>
      <c r="F247" s="37">
        <f t="shared" si="30"/>
        <v>0.1</v>
      </c>
      <c r="G247" s="53">
        <f t="shared" si="32"/>
        <v>1</v>
      </c>
      <c r="H247" s="37">
        <f t="shared" si="33"/>
        <v>0.2</v>
      </c>
      <c r="I247" s="37">
        <f t="shared" si="34"/>
        <v>4.8399999999999848</v>
      </c>
      <c r="J247" s="37">
        <f t="shared" si="37"/>
        <v>1.9800000000000005E-2</v>
      </c>
      <c r="K247" s="37">
        <f t="shared" si="39"/>
        <v>2.1491615113075985E-2</v>
      </c>
      <c r="L247" s="37">
        <f t="shared" si="35"/>
        <v>-1.6916151130759796E-4</v>
      </c>
      <c r="M247" s="37">
        <f t="shared" si="36"/>
        <v>0.1072889140540723</v>
      </c>
      <c r="N247" s="37"/>
      <c r="O247" s="37">
        <f>IF(M247&gt;'FOBAS Calculator'!$D$22,0,1)</f>
        <v>1</v>
      </c>
      <c r="P247" s="37">
        <f t="shared" si="38"/>
        <v>24.200000000000074</v>
      </c>
      <c r="Q247" s="36"/>
      <c r="R247" s="36"/>
    </row>
    <row r="248" spans="1:18">
      <c r="A248" s="36"/>
      <c r="B248" s="36"/>
      <c r="C248" s="36"/>
      <c r="D248" s="37">
        <f t="shared" si="31"/>
        <v>24.300000000000075</v>
      </c>
      <c r="E248" s="37"/>
      <c r="F248" s="37">
        <f t="shared" si="30"/>
        <v>0.1</v>
      </c>
      <c r="G248" s="53">
        <f t="shared" si="32"/>
        <v>1</v>
      </c>
      <c r="H248" s="37">
        <f t="shared" si="33"/>
        <v>0.2</v>
      </c>
      <c r="I248" s="37">
        <f t="shared" si="34"/>
        <v>4.8599999999999843</v>
      </c>
      <c r="J248" s="37">
        <f t="shared" si="37"/>
        <v>1.9800000000000005E-2</v>
      </c>
      <c r="K248" s="37">
        <f t="shared" si="39"/>
        <v>2.1457782810814466E-2</v>
      </c>
      <c r="L248" s="37">
        <f t="shared" si="35"/>
        <v>-1.6577828108144607E-4</v>
      </c>
      <c r="M248" s="37">
        <f t="shared" si="36"/>
        <v>0.10712313577299086</v>
      </c>
      <c r="N248" s="37"/>
      <c r="O248" s="37">
        <f>IF(M248&gt;'FOBAS Calculator'!$D$22,0,1)</f>
        <v>1</v>
      </c>
      <c r="P248" s="37">
        <f t="shared" si="38"/>
        <v>24.300000000000075</v>
      </c>
      <c r="Q248" s="36"/>
      <c r="R248" s="36"/>
    </row>
    <row r="249" spans="1:18">
      <c r="A249" s="36"/>
      <c r="B249" s="36"/>
      <c r="C249" s="36"/>
      <c r="D249" s="37">
        <f t="shared" si="31"/>
        <v>24.400000000000077</v>
      </c>
      <c r="E249" s="37"/>
      <c r="F249" s="37">
        <f t="shared" si="30"/>
        <v>0.1</v>
      </c>
      <c r="G249" s="53">
        <f t="shared" si="32"/>
        <v>1</v>
      </c>
      <c r="H249" s="37">
        <f t="shared" si="33"/>
        <v>0.2</v>
      </c>
      <c r="I249" s="37">
        <f t="shared" si="34"/>
        <v>4.8799999999999839</v>
      </c>
      <c r="J249" s="37">
        <f t="shared" si="37"/>
        <v>1.9800000000000005E-2</v>
      </c>
      <c r="K249" s="37">
        <f t="shared" si="39"/>
        <v>2.1424627154598176E-2</v>
      </c>
      <c r="L249" s="37">
        <f t="shared" si="35"/>
        <v>-1.6246271545981711E-4</v>
      </c>
      <c r="M249" s="37">
        <f t="shared" si="36"/>
        <v>0.10696067305753104</v>
      </c>
      <c r="N249" s="37"/>
      <c r="O249" s="37">
        <f>IF(M249&gt;'FOBAS Calculator'!$D$22,0,1)</f>
        <v>1</v>
      </c>
      <c r="P249" s="37">
        <f t="shared" si="38"/>
        <v>24.400000000000077</v>
      </c>
      <c r="Q249" s="36"/>
      <c r="R249" s="36"/>
    </row>
    <row r="250" spans="1:18">
      <c r="A250" s="36"/>
      <c r="B250" s="36"/>
      <c r="C250" s="36"/>
      <c r="D250" s="37">
        <f t="shared" si="31"/>
        <v>24.500000000000078</v>
      </c>
      <c r="E250" s="37"/>
      <c r="F250" s="37">
        <f t="shared" si="30"/>
        <v>0.1</v>
      </c>
      <c r="G250" s="53">
        <f t="shared" si="32"/>
        <v>1</v>
      </c>
      <c r="H250" s="37">
        <f t="shared" si="33"/>
        <v>0.2</v>
      </c>
      <c r="I250" s="37">
        <f t="shared" si="34"/>
        <v>4.8999999999999835</v>
      </c>
      <c r="J250" s="37">
        <f t="shared" si="37"/>
        <v>1.9800000000000005E-2</v>
      </c>
      <c r="K250" s="37">
        <f t="shared" si="39"/>
        <v>2.1392134611506214E-2</v>
      </c>
      <c r="L250" s="37">
        <f t="shared" si="35"/>
        <v>-1.5921346115062087E-4</v>
      </c>
      <c r="M250" s="37">
        <f t="shared" si="36"/>
        <v>0.10680145959638042</v>
      </c>
      <c r="N250" s="37"/>
      <c r="O250" s="37">
        <f>IF(M250&gt;'FOBAS Calculator'!$D$22,0,1)</f>
        <v>1</v>
      </c>
      <c r="P250" s="37">
        <f t="shared" si="38"/>
        <v>24.500000000000078</v>
      </c>
      <c r="Q250" s="36"/>
      <c r="R250" s="36"/>
    </row>
    <row r="251" spans="1:18">
      <c r="A251" s="36"/>
      <c r="B251" s="36"/>
      <c r="C251" s="36"/>
      <c r="D251" s="37">
        <f t="shared" si="31"/>
        <v>24.60000000000008</v>
      </c>
      <c r="E251" s="37"/>
      <c r="F251" s="37">
        <f t="shared" si="30"/>
        <v>0.1</v>
      </c>
      <c r="G251" s="53">
        <f t="shared" si="32"/>
        <v>1</v>
      </c>
      <c r="H251" s="37">
        <f t="shared" si="33"/>
        <v>0.2</v>
      </c>
      <c r="I251" s="37">
        <f t="shared" si="34"/>
        <v>4.9199999999999831</v>
      </c>
      <c r="J251" s="37">
        <f t="shared" si="37"/>
        <v>1.9800000000000005E-2</v>
      </c>
      <c r="K251" s="37">
        <f t="shared" si="39"/>
        <v>2.1360291919276086E-2</v>
      </c>
      <c r="L251" s="37">
        <f t="shared" si="35"/>
        <v>-1.5602919192760808E-4</v>
      </c>
      <c r="M251" s="37">
        <f t="shared" si="36"/>
        <v>0.1066454304044528</v>
      </c>
      <c r="N251" s="37"/>
      <c r="O251" s="37">
        <f>IF(M251&gt;'FOBAS Calculator'!$D$22,0,1)</f>
        <v>1</v>
      </c>
      <c r="P251" s="37">
        <f t="shared" si="38"/>
        <v>24.60000000000008</v>
      </c>
      <c r="Q251" s="36"/>
      <c r="R251" s="36"/>
    </row>
    <row r="252" spans="1:18">
      <c r="A252" s="36"/>
      <c r="B252" s="36"/>
      <c r="C252" s="36"/>
      <c r="D252" s="37">
        <f t="shared" si="31"/>
        <v>24.700000000000081</v>
      </c>
      <c r="E252" s="37"/>
      <c r="F252" s="37">
        <f t="shared" si="30"/>
        <v>0.1</v>
      </c>
      <c r="G252" s="53">
        <f t="shared" si="32"/>
        <v>1</v>
      </c>
      <c r="H252" s="37">
        <f t="shared" si="33"/>
        <v>0.2</v>
      </c>
      <c r="I252" s="37">
        <f t="shared" si="34"/>
        <v>4.9399999999999826</v>
      </c>
      <c r="J252" s="37">
        <f t="shared" si="37"/>
        <v>1.9800000000000005E-2</v>
      </c>
      <c r="K252" s="37">
        <f t="shared" si="39"/>
        <v>2.1329086080890562E-2</v>
      </c>
      <c r="L252" s="37">
        <f t="shared" si="35"/>
        <v>-1.5290860808905572E-4</v>
      </c>
      <c r="M252" s="37">
        <f t="shared" si="36"/>
        <v>0.10649252179636375</v>
      </c>
      <c r="N252" s="37"/>
      <c r="O252" s="37">
        <f>IF(M252&gt;'FOBAS Calculator'!$D$22,0,1)</f>
        <v>1</v>
      </c>
      <c r="P252" s="37">
        <f t="shared" si="38"/>
        <v>24.700000000000081</v>
      </c>
      <c r="Q252" s="36"/>
      <c r="R252" s="36"/>
    </row>
    <row r="253" spans="1:18">
      <c r="A253" s="36"/>
      <c r="B253" s="36"/>
      <c r="C253" s="36"/>
      <c r="D253" s="37">
        <f t="shared" si="31"/>
        <v>24.800000000000082</v>
      </c>
      <c r="E253" s="37"/>
      <c r="F253" s="37">
        <f t="shared" si="30"/>
        <v>0.1</v>
      </c>
      <c r="G253" s="53">
        <f t="shared" si="32"/>
        <v>1</v>
      </c>
      <c r="H253" s="37">
        <f t="shared" si="33"/>
        <v>0.2</v>
      </c>
      <c r="I253" s="37">
        <f t="shared" si="34"/>
        <v>4.9599999999999822</v>
      </c>
      <c r="J253" s="37">
        <f t="shared" si="37"/>
        <v>1.9800000000000005E-2</v>
      </c>
      <c r="K253" s="37">
        <f t="shared" si="39"/>
        <v>2.1298504359272753E-2</v>
      </c>
      <c r="L253" s="37">
        <f t="shared" si="35"/>
        <v>-1.4985043592727481E-4</v>
      </c>
      <c r="M253" s="37">
        <f t="shared" si="36"/>
        <v>0.10634267136043647</v>
      </c>
      <c r="N253" s="37"/>
      <c r="O253" s="37">
        <f>IF(M253&gt;'FOBAS Calculator'!$D$22,0,1)</f>
        <v>1</v>
      </c>
      <c r="P253" s="37">
        <f t="shared" si="38"/>
        <v>24.800000000000082</v>
      </c>
      <c r="Q253" s="36"/>
      <c r="R253" s="36"/>
    </row>
    <row r="254" spans="1:18">
      <c r="A254" s="36"/>
      <c r="B254" s="36"/>
      <c r="C254" s="36"/>
      <c r="D254" s="37">
        <f t="shared" si="31"/>
        <v>24.900000000000084</v>
      </c>
      <c r="E254" s="37"/>
      <c r="F254" s="37">
        <f t="shared" si="30"/>
        <v>0.1</v>
      </c>
      <c r="G254" s="53">
        <f t="shared" si="32"/>
        <v>1</v>
      </c>
      <c r="H254" s="37">
        <f t="shared" si="33"/>
        <v>0.2</v>
      </c>
      <c r="I254" s="37">
        <f t="shared" si="34"/>
        <v>4.9799999999999818</v>
      </c>
      <c r="J254" s="37">
        <f t="shared" si="37"/>
        <v>1.9800000000000005E-2</v>
      </c>
      <c r="K254" s="37">
        <f t="shared" si="39"/>
        <v>2.1268534272087299E-2</v>
      </c>
      <c r="L254" s="37">
        <f t="shared" si="35"/>
        <v>-1.4685342720872942E-4</v>
      </c>
      <c r="M254" s="37">
        <f t="shared" si="36"/>
        <v>0.10619581793322774</v>
      </c>
      <c r="N254" s="37"/>
      <c r="O254" s="37">
        <f>IF(M254&gt;'FOBAS Calculator'!$D$22,0,1)</f>
        <v>1</v>
      </c>
      <c r="P254" s="37">
        <f t="shared" si="38"/>
        <v>24.900000000000084</v>
      </c>
      <c r="Q254" s="36"/>
      <c r="R254" s="36"/>
    </row>
    <row r="255" spans="1:18">
      <c r="A255" s="36"/>
      <c r="B255" s="36"/>
      <c r="C255" s="36"/>
      <c r="D255" s="37">
        <f t="shared" si="31"/>
        <v>25.000000000000085</v>
      </c>
      <c r="E255" s="37"/>
      <c r="F255" s="37">
        <f t="shared" si="30"/>
        <v>0.1</v>
      </c>
      <c r="G255" s="53">
        <f t="shared" si="32"/>
        <v>1</v>
      </c>
      <c r="H255" s="37">
        <f t="shared" si="33"/>
        <v>0.2</v>
      </c>
      <c r="I255" s="37">
        <f t="shared" si="34"/>
        <v>4.9999999999999813</v>
      </c>
      <c r="J255" s="37">
        <f t="shared" si="37"/>
        <v>1.9800000000000005E-2</v>
      </c>
      <c r="K255" s="37">
        <f t="shared" si="39"/>
        <v>2.123916358664555E-2</v>
      </c>
      <c r="L255" s="37">
        <f t="shared" si="35"/>
        <v>-1.439163586645545E-4</v>
      </c>
      <c r="M255" s="37">
        <f t="shared" si="36"/>
        <v>0.10605190157456319</v>
      </c>
      <c r="N255" s="37"/>
      <c r="O255" s="37">
        <f>IF(M255&gt;'FOBAS Calculator'!$D$22,0,1)</f>
        <v>1</v>
      </c>
      <c r="P255" s="37">
        <f t="shared" si="38"/>
        <v>25.000000000000085</v>
      </c>
      <c r="Q255" s="36"/>
      <c r="R255" s="36"/>
    </row>
    <row r="256" spans="1:18">
      <c r="A256" s="36"/>
      <c r="B256" s="36"/>
      <c r="C256" s="36"/>
      <c r="D256" s="37">
        <f t="shared" si="31"/>
        <v>25.100000000000087</v>
      </c>
      <c r="E256" s="37"/>
      <c r="F256" s="37">
        <f t="shared" si="30"/>
        <v>0.1</v>
      </c>
      <c r="G256" s="53">
        <f t="shared" si="32"/>
        <v>1</v>
      </c>
      <c r="H256" s="37">
        <f t="shared" si="33"/>
        <v>0.2</v>
      </c>
      <c r="I256" s="37">
        <f t="shared" si="34"/>
        <v>5.0199999999999809</v>
      </c>
      <c r="J256" s="37">
        <f t="shared" si="37"/>
        <v>1.9800000000000005E-2</v>
      </c>
      <c r="K256" s="37">
        <f t="shared" si="39"/>
        <v>2.1210380314912645E-2</v>
      </c>
      <c r="L256" s="37">
        <f t="shared" si="35"/>
        <v>-1.4103803149126404E-4</v>
      </c>
      <c r="M256" s="37">
        <f t="shared" si="36"/>
        <v>0.10591086354307193</v>
      </c>
      <c r="N256" s="36"/>
      <c r="O256" s="37">
        <f>IF(M256&gt;'FOBAS Calculator'!$D$22,0,1)</f>
        <v>1</v>
      </c>
      <c r="P256" s="37">
        <f t="shared" si="38"/>
        <v>25.100000000000087</v>
      </c>
      <c r="Q256" s="36"/>
      <c r="R256" s="36"/>
    </row>
    <row r="257" spans="1:18">
      <c r="A257" s="36"/>
      <c r="B257" s="36"/>
      <c r="C257" s="36"/>
      <c r="D257" s="37">
        <f t="shared" si="31"/>
        <v>25.200000000000088</v>
      </c>
      <c r="E257" s="37"/>
      <c r="F257" s="37">
        <f t="shared" si="30"/>
        <v>0.1</v>
      </c>
      <c r="G257" s="53">
        <f t="shared" si="32"/>
        <v>1</v>
      </c>
      <c r="H257" s="37">
        <f t="shared" si="33"/>
        <v>0.2</v>
      </c>
      <c r="I257" s="37">
        <f t="shared" si="34"/>
        <v>5.0399999999999805</v>
      </c>
      <c r="J257" s="37">
        <f t="shared" si="37"/>
        <v>1.9800000000000005E-2</v>
      </c>
      <c r="K257" s="37">
        <f t="shared" si="39"/>
        <v>2.1182172708614392E-2</v>
      </c>
      <c r="L257" s="37">
        <f t="shared" si="35"/>
        <v>-1.3821727086143869E-4</v>
      </c>
      <c r="M257" s="37">
        <f t="shared" si="36"/>
        <v>0.10577264627221049</v>
      </c>
      <c r="N257" s="36"/>
      <c r="O257" s="37">
        <f>IF(M257&gt;'FOBAS Calculator'!$D$22,0,1)</f>
        <v>1</v>
      </c>
      <c r="P257" s="37">
        <f t="shared" si="38"/>
        <v>25.200000000000088</v>
      </c>
      <c r="Q257" s="36"/>
      <c r="R257" s="36"/>
    </row>
    <row r="258" spans="1:18">
      <c r="A258" s="36"/>
      <c r="B258" s="36"/>
      <c r="C258" s="36"/>
      <c r="D258" s="37">
        <f t="shared" si="31"/>
        <v>25.30000000000009</v>
      </c>
      <c r="E258" s="37"/>
      <c r="F258" s="37">
        <f t="shared" si="30"/>
        <v>0.1</v>
      </c>
      <c r="G258" s="53">
        <f t="shared" si="32"/>
        <v>1</v>
      </c>
      <c r="H258" s="37">
        <f t="shared" si="33"/>
        <v>0.2</v>
      </c>
      <c r="I258" s="37">
        <f t="shared" si="34"/>
        <v>5.0599999999999801</v>
      </c>
      <c r="J258" s="37">
        <f t="shared" si="37"/>
        <v>1.9800000000000005E-2</v>
      </c>
      <c r="K258" s="37">
        <f t="shared" si="39"/>
        <v>2.1154529254442105E-2</v>
      </c>
      <c r="L258" s="37">
        <f t="shared" si="35"/>
        <v>-1.3545292544420994E-4</v>
      </c>
      <c r="M258" s="37">
        <f t="shared" si="36"/>
        <v>0.10563719334676627</v>
      </c>
      <c r="N258" s="36"/>
      <c r="O258" s="37">
        <f>IF(M258&gt;'FOBAS Calculator'!$D$22,0,1)</f>
        <v>1</v>
      </c>
      <c r="P258" s="37">
        <f t="shared" si="38"/>
        <v>25.30000000000009</v>
      </c>
      <c r="Q258" s="36"/>
      <c r="R258" s="36"/>
    </row>
    <row r="259" spans="1:18">
      <c r="A259" s="36"/>
      <c r="B259" s="36"/>
      <c r="C259" s="36"/>
      <c r="D259" s="37">
        <f t="shared" si="31"/>
        <v>25.400000000000091</v>
      </c>
      <c r="E259" s="37"/>
      <c r="F259" s="37">
        <f t="shared" si="30"/>
        <v>0.1</v>
      </c>
      <c r="G259" s="53">
        <f t="shared" si="32"/>
        <v>1</v>
      </c>
      <c r="H259" s="37">
        <f t="shared" si="33"/>
        <v>0.2</v>
      </c>
      <c r="I259" s="37">
        <f t="shared" si="34"/>
        <v>5.0799999999999796</v>
      </c>
      <c r="J259" s="37">
        <f t="shared" si="37"/>
        <v>1.9800000000000005E-2</v>
      </c>
      <c r="K259" s="37">
        <f t="shared" si="39"/>
        <v>2.1127438669353259E-2</v>
      </c>
      <c r="L259" s="37">
        <f t="shared" si="35"/>
        <v>-1.3274386693532537E-4</v>
      </c>
      <c r="M259" s="37">
        <f t="shared" si="36"/>
        <v>0.10550444947983095</v>
      </c>
      <c r="N259" s="36"/>
      <c r="O259" s="37">
        <f>IF(M259&gt;'FOBAS Calculator'!$D$22,0,1)</f>
        <v>1</v>
      </c>
      <c r="P259" s="37">
        <f t="shared" si="38"/>
        <v>25.400000000000091</v>
      </c>
      <c r="Q259" s="36"/>
      <c r="R259" s="36"/>
    </row>
    <row r="260" spans="1:18">
      <c r="A260" s="36"/>
      <c r="B260" s="36"/>
      <c r="C260" s="36"/>
      <c r="D260" s="37">
        <f t="shared" si="31"/>
        <v>25.500000000000092</v>
      </c>
      <c r="E260" s="37"/>
      <c r="F260" s="37">
        <f t="shared" ref="F260:F323" si="40">F259</f>
        <v>0.1</v>
      </c>
      <c r="G260" s="53">
        <f t="shared" si="32"/>
        <v>1</v>
      </c>
      <c r="H260" s="37">
        <f t="shared" si="33"/>
        <v>0.2</v>
      </c>
      <c r="I260" s="37">
        <f t="shared" si="34"/>
        <v>5.0999999999999792</v>
      </c>
      <c r="J260" s="37">
        <f t="shared" si="37"/>
        <v>1.9800000000000005E-2</v>
      </c>
      <c r="K260" s="37">
        <f t="shared" si="39"/>
        <v>2.1100889895966195E-2</v>
      </c>
      <c r="L260" s="37">
        <f t="shared" si="35"/>
        <v>-1.3008898959661897E-4</v>
      </c>
      <c r="M260" s="37">
        <f t="shared" si="36"/>
        <v>0.10537436049023434</v>
      </c>
      <c r="N260" s="36"/>
      <c r="O260" s="37">
        <f>IF(M260&gt;'FOBAS Calculator'!$D$22,0,1)</f>
        <v>1</v>
      </c>
      <c r="P260" s="37">
        <f t="shared" si="38"/>
        <v>25.500000000000092</v>
      </c>
      <c r="Q260" s="36"/>
      <c r="R260" s="36"/>
    </row>
    <row r="261" spans="1:18">
      <c r="A261" s="36"/>
      <c r="B261" s="36"/>
      <c r="C261" s="36"/>
      <c r="D261" s="37">
        <f t="shared" si="31"/>
        <v>25.600000000000094</v>
      </c>
      <c r="E261" s="37"/>
      <c r="F261" s="37">
        <f t="shared" si="40"/>
        <v>0.1</v>
      </c>
      <c r="G261" s="53">
        <f t="shared" si="32"/>
        <v>1</v>
      </c>
      <c r="H261" s="37">
        <f t="shared" si="33"/>
        <v>0.2</v>
      </c>
      <c r="I261" s="37">
        <f t="shared" si="34"/>
        <v>5.1199999999999788</v>
      </c>
      <c r="J261" s="37">
        <f t="shared" si="37"/>
        <v>1.9800000000000005E-2</v>
      </c>
      <c r="K261" s="37">
        <f t="shared" si="39"/>
        <v>2.1074872098046874E-2</v>
      </c>
      <c r="L261" s="37">
        <f t="shared" si="35"/>
        <v>-1.2748720980468691E-4</v>
      </c>
      <c r="M261" s="37">
        <f t="shared" si="36"/>
        <v>0.10524687328042966</v>
      </c>
      <c r="N261" s="36"/>
      <c r="O261" s="37">
        <f>IF(M261&gt;'FOBAS Calculator'!$D$22,0,1)</f>
        <v>1</v>
      </c>
      <c r="P261" s="37">
        <f t="shared" si="38"/>
        <v>25.600000000000094</v>
      </c>
      <c r="Q261" s="36"/>
      <c r="R261" s="36"/>
    </row>
    <row r="262" spans="1:18">
      <c r="A262" s="36"/>
      <c r="B262" s="36"/>
      <c r="C262" s="36"/>
      <c r="D262" s="37">
        <f t="shared" ref="D262:D325" si="41">D261+F260</f>
        <v>25.700000000000095</v>
      </c>
      <c r="E262" s="37"/>
      <c r="F262" s="37">
        <f t="shared" si="40"/>
        <v>0.1</v>
      </c>
      <c r="G262" s="53">
        <f t="shared" ref="G262:G325" si="42">G261</f>
        <v>1</v>
      </c>
      <c r="H262" s="37">
        <f t="shared" ref="H262:H325" si="43">H261</f>
        <v>0.2</v>
      </c>
      <c r="I262" s="37">
        <f t="shared" ref="I262:I325" si="44">H262*F260+I261</f>
        <v>5.1399999999999784</v>
      </c>
      <c r="J262" s="37">
        <f t="shared" si="37"/>
        <v>1.9800000000000005E-2</v>
      </c>
      <c r="K262" s="37">
        <f t="shared" si="39"/>
        <v>2.1049374656085938E-2</v>
      </c>
      <c r="L262" s="37">
        <f t="shared" ref="L262:L325" si="45">(J262-K262)/G262/10</f>
        <v>-1.2493746560859331E-4</v>
      </c>
      <c r="M262" s="37">
        <f t="shared" ref="M262:M325" si="46">M261+L262</f>
        <v>0.10512193581482106</v>
      </c>
      <c r="N262" s="36"/>
      <c r="O262" s="37">
        <f>IF(M262&gt;'FOBAS Calculator'!$D$22,0,1)</f>
        <v>1</v>
      </c>
      <c r="P262" s="37">
        <f t="shared" si="38"/>
        <v>25.700000000000095</v>
      </c>
      <c r="Q262" s="36"/>
      <c r="R262" s="36"/>
    </row>
    <row r="263" spans="1:18">
      <c r="A263" s="36"/>
      <c r="B263" s="36"/>
      <c r="C263" s="36"/>
      <c r="D263" s="37">
        <f t="shared" si="41"/>
        <v>25.800000000000097</v>
      </c>
      <c r="E263" s="37"/>
      <c r="F263" s="37">
        <f t="shared" si="40"/>
        <v>0.1</v>
      </c>
      <c r="G263" s="53">
        <f t="shared" si="42"/>
        <v>1</v>
      </c>
      <c r="H263" s="37">
        <f t="shared" si="43"/>
        <v>0.2</v>
      </c>
      <c r="I263" s="37">
        <f t="shared" si="44"/>
        <v>5.1599999999999779</v>
      </c>
      <c r="J263" s="37">
        <f t="shared" ref="J263:J326" si="47">$A$6*F261*H263*10</f>
        <v>1.9800000000000005E-2</v>
      </c>
      <c r="K263" s="37">
        <f t="shared" si="39"/>
        <v>2.1024387162964214E-2</v>
      </c>
      <c r="L263" s="37">
        <f t="shared" si="45"/>
        <v>-1.2243871629642085E-4</v>
      </c>
      <c r="M263" s="37">
        <f t="shared" si="46"/>
        <v>0.10499949709852463</v>
      </c>
      <c r="N263" s="36"/>
      <c r="O263" s="37">
        <f>IF(M263&gt;'FOBAS Calculator'!$D$22,0,1)</f>
        <v>1</v>
      </c>
      <c r="P263" s="37">
        <f t="shared" ref="P263:P326" si="48">IF((O263)=1,D263,0)</f>
        <v>25.800000000000097</v>
      </c>
      <c r="Q263" s="36"/>
      <c r="R263" s="36"/>
    </row>
    <row r="264" spans="1:18">
      <c r="A264" s="36"/>
      <c r="B264" s="36"/>
      <c r="C264" s="36"/>
      <c r="D264" s="37">
        <f t="shared" si="41"/>
        <v>25.900000000000098</v>
      </c>
      <c r="E264" s="37"/>
      <c r="F264" s="37">
        <f t="shared" si="40"/>
        <v>0.1</v>
      </c>
      <c r="G264" s="53">
        <f t="shared" si="42"/>
        <v>1</v>
      </c>
      <c r="H264" s="37">
        <f t="shared" si="43"/>
        <v>0.2</v>
      </c>
      <c r="I264" s="37">
        <f t="shared" si="44"/>
        <v>5.1799999999999775</v>
      </c>
      <c r="J264" s="37">
        <f t="shared" si="47"/>
        <v>1.9800000000000005E-2</v>
      </c>
      <c r="K264" s="37">
        <f t="shared" ref="K264:K327" si="49">ABS(F262*H264*M263*10)</f>
        <v>2.0999899419704929E-2</v>
      </c>
      <c r="L264" s="37">
        <f t="shared" si="45"/>
        <v>-1.1998994197049244E-4</v>
      </c>
      <c r="M264" s="37">
        <f t="shared" si="46"/>
        <v>0.10487950715655414</v>
      </c>
      <c r="N264" s="36"/>
      <c r="O264" s="37">
        <f>IF(M264&gt;'FOBAS Calculator'!$D$22,0,1)</f>
        <v>1</v>
      </c>
      <c r="P264" s="37">
        <f t="shared" si="48"/>
        <v>25.900000000000098</v>
      </c>
      <c r="Q264" s="36"/>
      <c r="R264" s="36"/>
    </row>
    <row r="265" spans="1:18">
      <c r="A265" s="36"/>
      <c r="B265" s="36"/>
      <c r="C265" s="36"/>
      <c r="D265" s="37">
        <f t="shared" si="41"/>
        <v>26.000000000000099</v>
      </c>
      <c r="E265" s="37"/>
      <c r="F265" s="37">
        <f t="shared" si="40"/>
        <v>0.1</v>
      </c>
      <c r="G265" s="53">
        <f t="shared" si="42"/>
        <v>1</v>
      </c>
      <c r="H265" s="37">
        <f t="shared" si="43"/>
        <v>0.2</v>
      </c>
      <c r="I265" s="37">
        <f t="shared" si="44"/>
        <v>5.1999999999999771</v>
      </c>
      <c r="J265" s="37">
        <f t="shared" si="47"/>
        <v>1.9800000000000005E-2</v>
      </c>
      <c r="K265" s="37">
        <f t="shared" si="49"/>
        <v>2.0975901431310832E-2</v>
      </c>
      <c r="L265" s="37">
        <f t="shared" si="45"/>
        <v>-1.1759014313108274E-4</v>
      </c>
      <c r="M265" s="37">
        <f t="shared" si="46"/>
        <v>0.10476191701342306</v>
      </c>
      <c r="N265" s="36"/>
      <c r="O265" s="37">
        <f>IF(M265&gt;'FOBAS Calculator'!$D$22,0,1)</f>
        <v>1</v>
      </c>
      <c r="P265" s="37">
        <f t="shared" si="48"/>
        <v>26.000000000000099</v>
      </c>
      <c r="Q265" s="36"/>
      <c r="R265" s="36"/>
    </row>
    <row r="266" spans="1:18">
      <c r="A266" s="36"/>
      <c r="B266" s="36"/>
      <c r="C266" s="36"/>
      <c r="D266" s="37">
        <f t="shared" si="41"/>
        <v>26.100000000000101</v>
      </c>
      <c r="E266" s="37"/>
      <c r="F266" s="37">
        <f t="shared" si="40"/>
        <v>0.1</v>
      </c>
      <c r="G266" s="53">
        <f t="shared" si="42"/>
        <v>1</v>
      </c>
      <c r="H266" s="37">
        <f t="shared" si="43"/>
        <v>0.2</v>
      </c>
      <c r="I266" s="37">
        <f t="shared" si="44"/>
        <v>5.2199999999999767</v>
      </c>
      <c r="J266" s="37">
        <f t="shared" si="47"/>
        <v>1.9800000000000005E-2</v>
      </c>
      <c r="K266" s="37">
        <f t="shared" si="49"/>
        <v>2.0952383402684616E-2</v>
      </c>
      <c r="L266" s="37">
        <f t="shared" si="45"/>
        <v>-1.1523834026846112E-4</v>
      </c>
      <c r="M266" s="37">
        <f t="shared" si="46"/>
        <v>0.10464667867315461</v>
      </c>
      <c r="N266" s="36"/>
      <c r="O266" s="37">
        <f>IF(M266&gt;'FOBAS Calculator'!$D$22,0,1)</f>
        <v>1</v>
      </c>
      <c r="P266" s="37">
        <f t="shared" si="48"/>
        <v>26.100000000000101</v>
      </c>
      <c r="Q266" s="36"/>
      <c r="R266" s="36"/>
    </row>
    <row r="267" spans="1:18">
      <c r="A267" s="36"/>
      <c r="B267" s="36"/>
      <c r="C267" s="36"/>
      <c r="D267" s="37">
        <f t="shared" si="41"/>
        <v>26.200000000000102</v>
      </c>
      <c r="E267" s="37"/>
      <c r="F267" s="37">
        <f t="shared" si="40"/>
        <v>0.1</v>
      </c>
      <c r="G267" s="53">
        <f t="shared" si="42"/>
        <v>1</v>
      </c>
      <c r="H267" s="37">
        <f t="shared" si="43"/>
        <v>0.2</v>
      </c>
      <c r="I267" s="37">
        <f t="shared" si="44"/>
        <v>5.2399999999999762</v>
      </c>
      <c r="J267" s="37">
        <f t="shared" si="47"/>
        <v>1.9800000000000005E-2</v>
      </c>
      <c r="K267" s="37">
        <f t="shared" si="49"/>
        <v>2.0929335734630926E-2</v>
      </c>
      <c r="L267" s="37">
        <f t="shared" si="45"/>
        <v>-1.1293357346309207E-4</v>
      </c>
      <c r="M267" s="37">
        <f t="shared" si="46"/>
        <v>0.10453374509969152</v>
      </c>
      <c r="N267" s="36"/>
      <c r="O267" s="37">
        <f>IF(M267&gt;'FOBAS Calculator'!$D$22,0,1)</f>
        <v>1</v>
      </c>
      <c r="P267" s="37">
        <f t="shared" si="48"/>
        <v>26.200000000000102</v>
      </c>
      <c r="Q267" s="36"/>
      <c r="R267" s="36"/>
    </row>
    <row r="268" spans="1:18">
      <c r="A268" s="36"/>
      <c r="B268" s="36"/>
      <c r="C268" s="36"/>
      <c r="D268" s="37">
        <f t="shared" si="41"/>
        <v>26.300000000000104</v>
      </c>
      <c r="E268" s="37"/>
      <c r="F268" s="37">
        <f t="shared" si="40"/>
        <v>0.1</v>
      </c>
      <c r="G268" s="53">
        <f t="shared" si="42"/>
        <v>1</v>
      </c>
      <c r="H268" s="37">
        <f t="shared" si="43"/>
        <v>0.2</v>
      </c>
      <c r="I268" s="37">
        <f t="shared" si="44"/>
        <v>5.2599999999999758</v>
      </c>
      <c r="J268" s="37">
        <f t="shared" si="47"/>
        <v>1.9800000000000005E-2</v>
      </c>
      <c r="K268" s="37">
        <f t="shared" si="49"/>
        <v>2.0906749019938307E-2</v>
      </c>
      <c r="L268" s="37">
        <f t="shared" si="45"/>
        <v>-1.1067490199383016E-4</v>
      </c>
      <c r="M268" s="37">
        <f t="shared" si="46"/>
        <v>0.10442307019769768</v>
      </c>
      <c r="N268" s="36"/>
      <c r="O268" s="37">
        <f>IF(M268&gt;'FOBAS Calculator'!$D$22,0,1)</f>
        <v>1</v>
      </c>
      <c r="P268" s="37">
        <f t="shared" si="48"/>
        <v>26.300000000000104</v>
      </c>
      <c r="Q268" s="36"/>
      <c r="R268" s="36"/>
    </row>
    <row r="269" spans="1:18">
      <c r="A269" s="36"/>
      <c r="B269" s="36"/>
      <c r="C269" s="36"/>
      <c r="D269" s="37">
        <f t="shared" si="41"/>
        <v>26.400000000000105</v>
      </c>
      <c r="E269" s="37"/>
      <c r="F269" s="37">
        <f t="shared" si="40"/>
        <v>0.1</v>
      </c>
      <c r="G269" s="53">
        <f t="shared" si="42"/>
        <v>1</v>
      </c>
      <c r="H269" s="37">
        <f t="shared" si="43"/>
        <v>0.2</v>
      </c>
      <c r="I269" s="37">
        <f t="shared" si="44"/>
        <v>5.2799999999999754</v>
      </c>
      <c r="J269" s="37">
        <f t="shared" si="47"/>
        <v>1.9800000000000005E-2</v>
      </c>
      <c r="K269" s="37">
        <f t="shared" si="49"/>
        <v>2.0884614039539541E-2</v>
      </c>
      <c r="L269" s="37">
        <f t="shared" si="45"/>
        <v>-1.084614039539536E-4</v>
      </c>
      <c r="M269" s="37">
        <f t="shared" si="46"/>
        <v>0.10431460879374373</v>
      </c>
      <c r="N269" s="36"/>
      <c r="O269" s="37">
        <f>IF(M269&gt;'FOBAS Calculator'!$D$22,0,1)</f>
        <v>1</v>
      </c>
      <c r="P269" s="37">
        <f t="shared" si="48"/>
        <v>26.400000000000105</v>
      </c>
      <c r="Q269" s="36"/>
      <c r="R269" s="36"/>
    </row>
    <row r="270" spans="1:18">
      <c r="A270" s="36"/>
      <c r="B270" s="36"/>
      <c r="C270" s="36"/>
      <c r="D270" s="37">
        <f t="shared" si="41"/>
        <v>26.500000000000107</v>
      </c>
      <c r="E270" s="37"/>
      <c r="F270" s="37">
        <f t="shared" si="40"/>
        <v>0.1</v>
      </c>
      <c r="G270" s="53">
        <f t="shared" si="42"/>
        <v>1</v>
      </c>
      <c r="H270" s="37">
        <f t="shared" si="43"/>
        <v>0.2</v>
      </c>
      <c r="I270" s="37">
        <f t="shared" si="44"/>
        <v>5.299999999999975</v>
      </c>
      <c r="J270" s="37">
        <f t="shared" si="47"/>
        <v>1.9800000000000005E-2</v>
      </c>
      <c r="K270" s="37">
        <f t="shared" si="49"/>
        <v>2.0862921758748751E-2</v>
      </c>
      <c r="L270" s="37">
        <f t="shared" si="45"/>
        <v>-1.0629217587487458E-4</v>
      </c>
      <c r="M270" s="37">
        <f t="shared" si="46"/>
        <v>0.10420831661786885</v>
      </c>
      <c r="N270" s="36"/>
      <c r="O270" s="37">
        <f>IF(M270&gt;'FOBAS Calculator'!$D$22,0,1)</f>
        <v>1</v>
      </c>
      <c r="P270" s="37">
        <f t="shared" si="48"/>
        <v>26.500000000000107</v>
      </c>
      <c r="Q270" s="36"/>
      <c r="R270" s="36"/>
    </row>
    <row r="271" spans="1:18">
      <c r="A271" s="36"/>
      <c r="B271" s="36"/>
      <c r="C271" s="36"/>
      <c r="D271" s="37">
        <f t="shared" si="41"/>
        <v>26.600000000000108</v>
      </c>
      <c r="E271" s="37"/>
      <c r="F271" s="37">
        <f t="shared" si="40"/>
        <v>0.1</v>
      </c>
      <c r="G271" s="53">
        <f t="shared" si="42"/>
        <v>1</v>
      </c>
      <c r="H271" s="37">
        <f t="shared" si="43"/>
        <v>0.2</v>
      </c>
      <c r="I271" s="37">
        <f t="shared" si="44"/>
        <v>5.3199999999999745</v>
      </c>
      <c r="J271" s="37">
        <f t="shared" si="47"/>
        <v>1.9800000000000005E-2</v>
      </c>
      <c r="K271" s="37">
        <f t="shared" si="49"/>
        <v>2.0841663323573775E-2</v>
      </c>
      <c r="L271" s="37">
        <f t="shared" si="45"/>
        <v>-1.0416633235737702E-4</v>
      </c>
      <c r="M271" s="37">
        <f t="shared" si="46"/>
        <v>0.10410415028551147</v>
      </c>
      <c r="N271" s="36"/>
      <c r="O271" s="37">
        <f>IF(M271&gt;'FOBAS Calculator'!$D$22,0,1)</f>
        <v>1</v>
      </c>
      <c r="P271" s="37">
        <f t="shared" si="48"/>
        <v>26.600000000000108</v>
      </c>
      <c r="Q271" s="36"/>
      <c r="R271" s="36"/>
    </row>
    <row r="272" spans="1:18">
      <c r="A272" s="36"/>
      <c r="B272" s="36"/>
      <c r="C272" s="36"/>
      <c r="D272" s="37">
        <f t="shared" si="41"/>
        <v>26.700000000000109</v>
      </c>
      <c r="E272" s="37"/>
      <c r="F272" s="37">
        <f t="shared" si="40"/>
        <v>0.1</v>
      </c>
      <c r="G272" s="53">
        <f t="shared" si="42"/>
        <v>1</v>
      </c>
      <c r="H272" s="37">
        <f t="shared" si="43"/>
        <v>0.2</v>
      </c>
      <c r="I272" s="37">
        <f t="shared" si="44"/>
        <v>5.3399999999999741</v>
      </c>
      <c r="J272" s="37">
        <f t="shared" si="47"/>
        <v>1.9800000000000005E-2</v>
      </c>
      <c r="K272" s="37">
        <f t="shared" si="49"/>
        <v>2.0820830057102297E-2</v>
      </c>
      <c r="L272" s="37">
        <f t="shared" si="45"/>
        <v>-1.020830057102292E-4</v>
      </c>
      <c r="M272" s="37">
        <f t="shared" si="46"/>
        <v>0.10400206727980124</v>
      </c>
      <c r="N272" s="36"/>
      <c r="O272" s="37">
        <f>IF(M272&gt;'FOBAS Calculator'!$D$22,0,1)</f>
        <v>1</v>
      </c>
      <c r="P272" s="37">
        <f t="shared" si="48"/>
        <v>26.700000000000109</v>
      </c>
      <c r="Q272" s="36"/>
      <c r="R272" s="36"/>
    </row>
    <row r="273" spans="1:18">
      <c r="A273" s="36"/>
      <c r="B273" s="36"/>
      <c r="C273" s="36"/>
      <c r="D273" s="37">
        <f t="shared" si="41"/>
        <v>26.800000000000111</v>
      </c>
      <c r="E273" s="37"/>
      <c r="F273" s="37">
        <f t="shared" si="40"/>
        <v>0.1</v>
      </c>
      <c r="G273" s="53">
        <f t="shared" si="42"/>
        <v>1</v>
      </c>
      <c r="H273" s="37">
        <f t="shared" si="43"/>
        <v>0.2</v>
      </c>
      <c r="I273" s="37">
        <f t="shared" si="44"/>
        <v>5.3599999999999737</v>
      </c>
      <c r="J273" s="37">
        <f t="shared" si="47"/>
        <v>1.9800000000000005E-2</v>
      </c>
      <c r="K273" s="37">
        <f t="shared" si="49"/>
        <v>2.0800413455960252E-2</v>
      </c>
      <c r="L273" s="37">
        <f t="shared" si="45"/>
        <v>-1.0004134559602474E-4</v>
      </c>
      <c r="M273" s="37">
        <f t="shared" si="46"/>
        <v>0.10390202593420522</v>
      </c>
      <c r="N273" s="36"/>
      <c r="O273" s="37">
        <f>IF(M273&gt;'FOBAS Calculator'!$D$22,0,1)</f>
        <v>1</v>
      </c>
      <c r="P273" s="37">
        <f t="shared" si="48"/>
        <v>26.800000000000111</v>
      </c>
      <c r="Q273" s="36"/>
      <c r="R273" s="36"/>
    </row>
    <row r="274" spans="1:18">
      <c r="A274" s="36"/>
      <c r="B274" s="36"/>
      <c r="C274" s="36"/>
      <c r="D274" s="37">
        <f t="shared" si="41"/>
        <v>26.900000000000112</v>
      </c>
      <c r="E274" s="37"/>
      <c r="F274" s="37">
        <f t="shared" si="40"/>
        <v>0.1</v>
      </c>
      <c r="G274" s="53">
        <f t="shared" si="42"/>
        <v>1</v>
      </c>
      <c r="H274" s="37">
        <f t="shared" si="43"/>
        <v>0.2</v>
      </c>
      <c r="I274" s="37">
        <f t="shared" si="44"/>
        <v>5.3799999999999732</v>
      </c>
      <c r="J274" s="37">
        <f t="shared" si="47"/>
        <v>1.9800000000000005E-2</v>
      </c>
      <c r="K274" s="37">
        <f t="shared" si="49"/>
        <v>2.0780405186841051E-2</v>
      </c>
      <c r="L274" s="37">
        <f t="shared" si="45"/>
        <v>-9.8040518684104622E-5</v>
      </c>
      <c r="M274" s="37">
        <f t="shared" si="46"/>
        <v>0.10380398541552112</v>
      </c>
      <c r="N274" s="36"/>
      <c r="O274" s="37">
        <f>IF(M274&gt;'FOBAS Calculator'!$D$22,0,1)</f>
        <v>1</v>
      </c>
      <c r="P274" s="37">
        <f t="shared" si="48"/>
        <v>26.900000000000112</v>
      </c>
      <c r="Q274" s="36"/>
      <c r="R274" s="36"/>
    </row>
    <row r="275" spans="1:18">
      <c r="A275" s="36"/>
      <c r="B275" s="36"/>
      <c r="C275" s="36"/>
      <c r="D275" s="37">
        <f t="shared" si="41"/>
        <v>27.000000000000114</v>
      </c>
      <c r="E275" s="37"/>
      <c r="F275" s="37">
        <f t="shared" si="40"/>
        <v>0.1</v>
      </c>
      <c r="G275" s="53">
        <f t="shared" si="42"/>
        <v>1</v>
      </c>
      <c r="H275" s="37">
        <f t="shared" si="43"/>
        <v>0.2</v>
      </c>
      <c r="I275" s="37">
        <f t="shared" si="44"/>
        <v>5.3999999999999728</v>
      </c>
      <c r="J275" s="37">
        <f t="shared" si="47"/>
        <v>1.9800000000000005E-2</v>
      </c>
      <c r="K275" s="37">
        <f t="shared" si="49"/>
        <v>2.0760797083104226E-2</v>
      </c>
      <c r="L275" s="37">
        <f t="shared" si="45"/>
        <v>-9.6079708310422074E-5</v>
      </c>
      <c r="M275" s="37">
        <f t="shared" si="46"/>
        <v>0.1037079057072107</v>
      </c>
      <c r="N275" s="36"/>
      <c r="O275" s="37">
        <f>IF(M275&gt;'FOBAS Calculator'!$D$22,0,1)</f>
        <v>1</v>
      </c>
      <c r="P275" s="37">
        <f t="shared" si="48"/>
        <v>27.000000000000114</v>
      </c>
      <c r="Q275" s="36"/>
      <c r="R275" s="36"/>
    </row>
    <row r="276" spans="1:18">
      <c r="A276" s="36"/>
      <c r="B276" s="36"/>
      <c r="C276" s="36"/>
      <c r="D276" s="37">
        <f t="shared" si="41"/>
        <v>27.100000000000115</v>
      </c>
      <c r="E276" s="37"/>
      <c r="F276" s="37">
        <f t="shared" si="40"/>
        <v>0.1</v>
      </c>
      <c r="G276" s="53">
        <f t="shared" si="42"/>
        <v>1</v>
      </c>
      <c r="H276" s="37">
        <f t="shared" si="43"/>
        <v>0.2</v>
      </c>
      <c r="I276" s="37">
        <f t="shared" si="44"/>
        <v>5.4199999999999724</v>
      </c>
      <c r="J276" s="37">
        <f t="shared" si="47"/>
        <v>1.9800000000000005E-2</v>
      </c>
      <c r="K276" s="37">
        <f t="shared" si="49"/>
        <v>2.0741581141442145E-2</v>
      </c>
      <c r="L276" s="37">
        <f t="shared" si="45"/>
        <v>-9.4158114144213967E-5</v>
      </c>
      <c r="M276" s="37">
        <f t="shared" si="46"/>
        <v>0.10361374759306648</v>
      </c>
      <c r="N276" s="36"/>
      <c r="O276" s="37">
        <f>IF(M276&gt;'FOBAS Calculator'!$D$22,0,1)</f>
        <v>1</v>
      </c>
      <c r="P276" s="37">
        <f t="shared" si="48"/>
        <v>27.100000000000115</v>
      </c>
      <c r="Q276" s="36"/>
      <c r="R276" s="36"/>
    </row>
    <row r="277" spans="1:18">
      <c r="A277" s="36"/>
      <c r="B277" s="36"/>
      <c r="C277" s="36"/>
      <c r="D277" s="37">
        <f t="shared" si="41"/>
        <v>27.200000000000117</v>
      </c>
      <c r="E277" s="37"/>
      <c r="F277" s="37">
        <f t="shared" si="40"/>
        <v>0.1</v>
      </c>
      <c r="G277" s="53">
        <f t="shared" si="42"/>
        <v>1</v>
      </c>
      <c r="H277" s="37">
        <f t="shared" si="43"/>
        <v>0.2</v>
      </c>
      <c r="I277" s="37">
        <f t="shared" si="44"/>
        <v>5.439999999999972</v>
      </c>
      <c r="J277" s="37">
        <f t="shared" si="47"/>
        <v>1.9800000000000005E-2</v>
      </c>
      <c r="K277" s="37">
        <f t="shared" si="49"/>
        <v>2.07227495186133E-2</v>
      </c>
      <c r="L277" s="37">
        <f t="shared" si="45"/>
        <v>-9.2274951861329521E-5</v>
      </c>
      <c r="M277" s="37">
        <f t="shared" si="46"/>
        <v>0.10352147264120515</v>
      </c>
      <c r="N277" s="36"/>
      <c r="O277" s="37">
        <f>IF(M277&gt;'FOBAS Calculator'!$D$22,0,1)</f>
        <v>1</v>
      </c>
      <c r="P277" s="37">
        <f t="shared" si="48"/>
        <v>27.200000000000117</v>
      </c>
      <c r="Q277" s="36"/>
      <c r="R277" s="36"/>
    </row>
    <row r="278" spans="1:18">
      <c r="A278" s="36"/>
      <c r="B278" s="36"/>
      <c r="C278" s="36"/>
      <c r="D278" s="37">
        <f t="shared" si="41"/>
        <v>27.300000000000118</v>
      </c>
      <c r="E278" s="37"/>
      <c r="F278" s="37">
        <f t="shared" si="40"/>
        <v>0.1</v>
      </c>
      <c r="G278" s="53">
        <f t="shared" si="42"/>
        <v>1</v>
      </c>
      <c r="H278" s="37">
        <f t="shared" si="43"/>
        <v>0.2</v>
      </c>
      <c r="I278" s="37">
        <f t="shared" si="44"/>
        <v>5.4599999999999715</v>
      </c>
      <c r="J278" s="37">
        <f t="shared" si="47"/>
        <v>1.9800000000000005E-2</v>
      </c>
      <c r="K278" s="37">
        <f t="shared" si="49"/>
        <v>2.0704294528241032E-2</v>
      </c>
      <c r="L278" s="37">
        <f t="shared" si="45"/>
        <v>-9.0429452824102729E-5</v>
      </c>
      <c r="M278" s="37">
        <f t="shared" si="46"/>
        <v>0.10343104318838105</v>
      </c>
      <c r="N278" s="36"/>
      <c r="O278" s="37">
        <f>IF(M278&gt;'FOBAS Calculator'!$D$22,0,1)</f>
        <v>1</v>
      </c>
      <c r="P278" s="37">
        <f t="shared" si="48"/>
        <v>27.300000000000118</v>
      </c>
      <c r="Q278" s="36"/>
      <c r="R278" s="36"/>
    </row>
    <row r="279" spans="1:18">
      <c r="A279" s="36"/>
      <c r="B279" s="36"/>
      <c r="C279" s="36"/>
      <c r="D279" s="37">
        <f t="shared" si="41"/>
        <v>27.400000000000119</v>
      </c>
      <c r="E279" s="37"/>
      <c r="F279" s="37">
        <f t="shared" si="40"/>
        <v>0.1</v>
      </c>
      <c r="G279" s="53">
        <f t="shared" si="42"/>
        <v>1</v>
      </c>
      <c r="H279" s="37">
        <f t="shared" si="43"/>
        <v>0.2</v>
      </c>
      <c r="I279" s="37">
        <f t="shared" si="44"/>
        <v>5.4799999999999711</v>
      </c>
      <c r="J279" s="37">
        <f t="shared" si="47"/>
        <v>1.9800000000000005E-2</v>
      </c>
      <c r="K279" s="37">
        <f t="shared" si="49"/>
        <v>2.0686208637676215E-2</v>
      </c>
      <c r="L279" s="37">
        <f t="shared" si="45"/>
        <v>-8.8620863767620989E-5</v>
      </c>
      <c r="M279" s="37">
        <f t="shared" si="46"/>
        <v>0.10334242232461342</v>
      </c>
      <c r="N279" s="36"/>
      <c r="O279" s="37">
        <f>IF(M279&gt;'FOBAS Calculator'!$D$22,0,1)</f>
        <v>1</v>
      </c>
      <c r="P279" s="37">
        <f t="shared" si="48"/>
        <v>27.400000000000119</v>
      </c>
      <c r="Q279" s="36"/>
      <c r="R279" s="36"/>
    </row>
    <row r="280" spans="1:18">
      <c r="A280" s="36"/>
      <c r="B280" s="36"/>
      <c r="C280" s="36"/>
      <c r="D280" s="37">
        <f t="shared" si="41"/>
        <v>27.500000000000121</v>
      </c>
      <c r="E280" s="37"/>
      <c r="F280" s="37">
        <f t="shared" si="40"/>
        <v>0.1</v>
      </c>
      <c r="G280" s="53">
        <f t="shared" si="42"/>
        <v>1</v>
      </c>
      <c r="H280" s="37">
        <f t="shared" si="43"/>
        <v>0.2</v>
      </c>
      <c r="I280" s="37">
        <f t="shared" si="44"/>
        <v>5.4999999999999707</v>
      </c>
      <c r="J280" s="37">
        <f t="shared" si="47"/>
        <v>1.9800000000000005E-2</v>
      </c>
      <c r="K280" s="37">
        <f t="shared" si="49"/>
        <v>2.0668484464922691E-2</v>
      </c>
      <c r="L280" s="37">
        <f t="shared" si="45"/>
        <v>-8.6848446492268633E-5</v>
      </c>
      <c r="M280" s="37">
        <f t="shared" si="46"/>
        <v>0.10325557387812115</v>
      </c>
      <c r="N280" s="36"/>
      <c r="O280" s="37">
        <f>IF(M280&gt;'FOBAS Calculator'!$D$22,0,1)</f>
        <v>1</v>
      </c>
      <c r="P280" s="37">
        <f t="shared" si="48"/>
        <v>27.500000000000121</v>
      </c>
      <c r="Q280" s="36"/>
      <c r="R280" s="36"/>
    </row>
    <row r="281" spans="1:18">
      <c r="A281" s="36"/>
      <c r="B281" s="36"/>
      <c r="C281" s="36"/>
      <c r="D281" s="37">
        <f t="shared" si="41"/>
        <v>27.600000000000122</v>
      </c>
      <c r="E281" s="37"/>
      <c r="F281" s="37">
        <f t="shared" si="40"/>
        <v>0.1</v>
      </c>
      <c r="G281" s="53">
        <f t="shared" si="42"/>
        <v>1</v>
      </c>
      <c r="H281" s="37">
        <f t="shared" si="43"/>
        <v>0.2</v>
      </c>
      <c r="I281" s="37">
        <f t="shared" si="44"/>
        <v>5.5199999999999703</v>
      </c>
      <c r="J281" s="37">
        <f t="shared" si="47"/>
        <v>1.9800000000000005E-2</v>
      </c>
      <c r="K281" s="37">
        <f t="shared" si="49"/>
        <v>2.0651114775624233E-2</v>
      </c>
      <c r="L281" s="37">
        <f t="shared" si="45"/>
        <v>-8.5111477562422813E-5</v>
      </c>
      <c r="M281" s="37">
        <f t="shared" si="46"/>
        <v>0.10317046240055873</v>
      </c>
      <c r="N281" s="36"/>
      <c r="O281" s="37">
        <f>IF(M281&gt;'FOBAS Calculator'!$D$22,0,1)</f>
        <v>1</v>
      </c>
      <c r="P281" s="37">
        <f t="shared" si="48"/>
        <v>27.600000000000122</v>
      </c>
      <c r="Q281" s="36"/>
      <c r="R281" s="36"/>
    </row>
    <row r="282" spans="1:18">
      <c r="A282" s="36"/>
      <c r="B282" s="36"/>
      <c r="C282" s="36"/>
      <c r="D282" s="37">
        <f t="shared" si="41"/>
        <v>27.700000000000124</v>
      </c>
      <c r="E282" s="37"/>
      <c r="F282" s="37">
        <f t="shared" si="40"/>
        <v>0.1</v>
      </c>
      <c r="G282" s="53">
        <f t="shared" si="42"/>
        <v>1</v>
      </c>
      <c r="H282" s="37">
        <f t="shared" si="43"/>
        <v>0.2</v>
      </c>
      <c r="I282" s="37">
        <f t="shared" si="44"/>
        <v>5.5399999999999698</v>
      </c>
      <c r="J282" s="37">
        <f t="shared" si="47"/>
        <v>1.9800000000000005E-2</v>
      </c>
      <c r="K282" s="37">
        <f t="shared" si="49"/>
        <v>2.0634092480111749E-2</v>
      </c>
      <c r="L282" s="37">
        <f t="shared" si="45"/>
        <v>-8.3409248011174356E-5</v>
      </c>
      <c r="M282" s="37">
        <f t="shared" si="46"/>
        <v>0.10308705315254756</v>
      </c>
      <c r="N282" s="36"/>
      <c r="O282" s="37">
        <f>IF(M282&gt;'FOBAS Calculator'!$D$22,0,1)</f>
        <v>1</v>
      </c>
      <c r="P282" s="37">
        <f t="shared" si="48"/>
        <v>27.700000000000124</v>
      </c>
      <c r="Q282" s="36"/>
      <c r="R282" s="36"/>
    </row>
    <row r="283" spans="1:18">
      <c r="A283" s="36"/>
      <c r="B283" s="36"/>
      <c r="C283" s="36"/>
      <c r="D283" s="37">
        <f t="shared" si="41"/>
        <v>27.800000000000125</v>
      </c>
      <c r="E283" s="37"/>
      <c r="F283" s="37">
        <f t="shared" si="40"/>
        <v>0.1</v>
      </c>
      <c r="G283" s="53">
        <f t="shared" si="42"/>
        <v>1</v>
      </c>
      <c r="H283" s="37">
        <f t="shared" si="43"/>
        <v>0.2</v>
      </c>
      <c r="I283" s="37">
        <f t="shared" si="44"/>
        <v>5.5599999999999694</v>
      </c>
      <c r="J283" s="37">
        <f t="shared" si="47"/>
        <v>1.9800000000000005E-2</v>
      </c>
      <c r="K283" s="37">
        <f t="shared" si="49"/>
        <v>2.0617410630509515E-2</v>
      </c>
      <c r="L283" s="37">
        <f t="shared" si="45"/>
        <v>-8.1741063050951018E-5</v>
      </c>
      <c r="M283" s="37">
        <f t="shared" si="46"/>
        <v>0.10300531208949661</v>
      </c>
      <c r="N283" s="36"/>
      <c r="O283" s="37">
        <f>IF(M283&gt;'FOBAS Calculator'!$D$22,0,1)</f>
        <v>1</v>
      </c>
      <c r="P283" s="37">
        <f t="shared" si="48"/>
        <v>27.800000000000125</v>
      </c>
      <c r="Q283" s="36"/>
      <c r="R283" s="36"/>
    </row>
    <row r="284" spans="1:18">
      <c r="A284" s="36"/>
      <c r="B284" s="36"/>
      <c r="C284" s="36"/>
      <c r="D284" s="37">
        <f t="shared" si="41"/>
        <v>27.900000000000126</v>
      </c>
      <c r="E284" s="37"/>
      <c r="F284" s="37">
        <f t="shared" si="40"/>
        <v>0.1</v>
      </c>
      <c r="G284" s="53">
        <f t="shared" si="42"/>
        <v>1</v>
      </c>
      <c r="H284" s="37">
        <f t="shared" si="43"/>
        <v>0.2</v>
      </c>
      <c r="I284" s="37">
        <f t="shared" si="44"/>
        <v>5.579999999999969</v>
      </c>
      <c r="J284" s="37">
        <f t="shared" si="47"/>
        <v>1.9800000000000005E-2</v>
      </c>
      <c r="K284" s="37">
        <f t="shared" si="49"/>
        <v>2.0601062417899326E-2</v>
      </c>
      <c r="L284" s="37">
        <f t="shared" si="45"/>
        <v>-8.0106241789932106E-5</v>
      </c>
      <c r="M284" s="37">
        <f t="shared" si="46"/>
        <v>0.10292520584770667</v>
      </c>
      <c r="N284" s="36"/>
      <c r="O284" s="37">
        <f>IF(M284&gt;'FOBAS Calculator'!$D$22,0,1)</f>
        <v>1</v>
      </c>
      <c r="P284" s="37">
        <f t="shared" si="48"/>
        <v>27.900000000000126</v>
      </c>
      <c r="Q284" s="36"/>
      <c r="R284" s="36"/>
    </row>
    <row r="285" spans="1:18">
      <c r="A285" s="36"/>
      <c r="B285" s="36"/>
      <c r="C285" s="36"/>
      <c r="D285" s="37">
        <f t="shared" si="41"/>
        <v>28.000000000000128</v>
      </c>
      <c r="E285" s="37"/>
      <c r="F285" s="37">
        <f t="shared" si="40"/>
        <v>0.1</v>
      </c>
      <c r="G285" s="53">
        <f t="shared" si="42"/>
        <v>1</v>
      </c>
      <c r="H285" s="37">
        <f t="shared" si="43"/>
        <v>0.2</v>
      </c>
      <c r="I285" s="37">
        <f t="shared" si="44"/>
        <v>5.5999999999999686</v>
      </c>
      <c r="J285" s="37">
        <f t="shared" si="47"/>
        <v>1.9800000000000005E-2</v>
      </c>
      <c r="K285" s="37">
        <f t="shared" si="49"/>
        <v>2.0585041169541338E-2</v>
      </c>
      <c r="L285" s="37">
        <f t="shared" si="45"/>
        <v>-7.850411695413326E-5</v>
      </c>
      <c r="M285" s="37">
        <f t="shared" si="46"/>
        <v>0.10284670173075254</v>
      </c>
      <c r="N285" s="36"/>
      <c r="O285" s="37">
        <f>IF(M285&gt;'FOBAS Calculator'!$D$22,0,1)</f>
        <v>1</v>
      </c>
      <c r="P285" s="37">
        <f t="shared" si="48"/>
        <v>28.000000000000128</v>
      </c>
      <c r="Q285" s="36"/>
      <c r="R285" s="36"/>
    </row>
    <row r="286" spans="1:18">
      <c r="A286" s="36"/>
      <c r="B286" s="36"/>
      <c r="C286" s="36"/>
      <c r="D286" s="37">
        <f t="shared" si="41"/>
        <v>28.100000000000129</v>
      </c>
      <c r="E286" s="37"/>
      <c r="F286" s="37">
        <f t="shared" si="40"/>
        <v>0.1</v>
      </c>
      <c r="G286" s="53">
        <f t="shared" si="42"/>
        <v>1</v>
      </c>
      <c r="H286" s="37">
        <f t="shared" si="43"/>
        <v>0.2</v>
      </c>
      <c r="I286" s="37">
        <f t="shared" si="44"/>
        <v>5.6199999999999681</v>
      </c>
      <c r="J286" s="37">
        <f t="shared" si="47"/>
        <v>1.9800000000000005E-2</v>
      </c>
      <c r="K286" s="37">
        <f t="shared" si="49"/>
        <v>2.0569340346150509E-2</v>
      </c>
      <c r="L286" s="37">
        <f t="shared" si="45"/>
        <v>-7.6934034615050442E-5</v>
      </c>
      <c r="M286" s="37">
        <f t="shared" si="46"/>
        <v>0.10276976769613749</v>
      </c>
      <c r="N286" s="36"/>
      <c r="O286" s="37">
        <f>IF(M286&gt;'FOBAS Calculator'!$D$22,0,1)</f>
        <v>1</v>
      </c>
      <c r="P286" s="37">
        <f t="shared" si="48"/>
        <v>28.100000000000129</v>
      </c>
      <c r="Q286" s="36"/>
      <c r="R286" s="36"/>
    </row>
    <row r="287" spans="1:18">
      <c r="A287" s="36"/>
      <c r="B287" s="36"/>
      <c r="C287" s="36"/>
      <c r="D287" s="37">
        <f t="shared" si="41"/>
        <v>28.200000000000131</v>
      </c>
      <c r="E287" s="37"/>
      <c r="F287" s="37">
        <f t="shared" si="40"/>
        <v>0.1</v>
      </c>
      <c r="G287" s="53">
        <f t="shared" si="42"/>
        <v>1</v>
      </c>
      <c r="H287" s="37">
        <f t="shared" si="43"/>
        <v>0.2</v>
      </c>
      <c r="I287" s="37">
        <f t="shared" si="44"/>
        <v>5.6399999999999677</v>
      </c>
      <c r="J287" s="37">
        <f t="shared" si="47"/>
        <v>1.9800000000000005E-2</v>
      </c>
      <c r="K287" s="37">
        <f t="shared" si="49"/>
        <v>2.0553953539227503E-2</v>
      </c>
      <c r="L287" s="37">
        <f t="shared" si="45"/>
        <v>-7.5395353922749769E-5</v>
      </c>
      <c r="M287" s="37">
        <f t="shared" si="46"/>
        <v>0.10269437234221475</v>
      </c>
      <c r="N287" s="36"/>
      <c r="O287" s="37">
        <f>IF(M287&gt;'FOBAS Calculator'!$D$22,0,1)</f>
        <v>1</v>
      </c>
      <c r="P287" s="37">
        <f t="shared" si="48"/>
        <v>28.200000000000131</v>
      </c>
      <c r="Q287" s="36"/>
      <c r="R287" s="36"/>
    </row>
    <row r="288" spans="1:18">
      <c r="A288" s="36"/>
      <c r="B288" s="36"/>
      <c r="C288" s="36"/>
      <c r="D288" s="37">
        <f t="shared" si="41"/>
        <v>28.300000000000132</v>
      </c>
      <c r="E288" s="37"/>
      <c r="F288" s="37">
        <f t="shared" si="40"/>
        <v>0.1</v>
      </c>
      <c r="G288" s="53">
        <f t="shared" si="42"/>
        <v>1</v>
      </c>
      <c r="H288" s="37">
        <f t="shared" si="43"/>
        <v>0.2</v>
      </c>
      <c r="I288" s="37">
        <f t="shared" si="44"/>
        <v>5.6599999999999673</v>
      </c>
      <c r="J288" s="37">
        <f t="shared" si="47"/>
        <v>1.9800000000000005E-2</v>
      </c>
      <c r="K288" s="37">
        <f t="shared" si="49"/>
        <v>2.0538874468442953E-2</v>
      </c>
      <c r="L288" s="37">
        <f t="shared" si="45"/>
        <v>-7.3887446844294807E-5</v>
      </c>
      <c r="M288" s="37">
        <f t="shared" si="46"/>
        <v>0.10262048489537046</v>
      </c>
      <c r="N288" s="36"/>
      <c r="O288" s="37">
        <f>IF(M288&gt;'FOBAS Calculator'!$D$22,0,1)</f>
        <v>1</v>
      </c>
      <c r="P288" s="37">
        <f t="shared" si="48"/>
        <v>28.300000000000132</v>
      </c>
      <c r="Q288" s="36"/>
      <c r="R288" s="36"/>
    </row>
    <row r="289" spans="1:18">
      <c r="A289" s="36"/>
      <c r="B289" s="36"/>
      <c r="C289" s="36"/>
      <c r="D289" s="37">
        <f t="shared" si="41"/>
        <v>28.400000000000134</v>
      </c>
      <c r="E289" s="37"/>
      <c r="F289" s="37">
        <f t="shared" si="40"/>
        <v>0.1</v>
      </c>
      <c r="G289" s="53">
        <f t="shared" si="42"/>
        <v>1</v>
      </c>
      <c r="H289" s="37">
        <f t="shared" si="43"/>
        <v>0.2</v>
      </c>
      <c r="I289" s="37">
        <f t="shared" si="44"/>
        <v>5.6799999999999669</v>
      </c>
      <c r="J289" s="37">
        <f t="shared" si="47"/>
        <v>1.9800000000000005E-2</v>
      </c>
      <c r="K289" s="37">
        <f t="shared" si="49"/>
        <v>2.0524096979074098E-2</v>
      </c>
      <c r="L289" s="37">
        <f t="shared" si="45"/>
        <v>-7.2409697907409304E-5</v>
      </c>
      <c r="M289" s="37">
        <f t="shared" si="46"/>
        <v>0.10254807519746305</v>
      </c>
      <c r="N289" s="36"/>
      <c r="O289" s="37">
        <f>IF(M289&gt;'FOBAS Calculator'!$D$22,0,1)</f>
        <v>1</v>
      </c>
      <c r="P289" s="37">
        <f t="shared" si="48"/>
        <v>28.400000000000134</v>
      </c>
      <c r="Q289" s="36"/>
      <c r="R289" s="36"/>
    </row>
    <row r="290" spans="1:18">
      <c r="A290" s="36"/>
      <c r="B290" s="36"/>
      <c r="C290" s="36"/>
      <c r="D290" s="37">
        <f t="shared" si="41"/>
        <v>28.500000000000135</v>
      </c>
      <c r="E290" s="37"/>
      <c r="F290" s="37">
        <f t="shared" si="40"/>
        <v>0.1</v>
      </c>
      <c r="G290" s="53">
        <f t="shared" si="42"/>
        <v>1</v>
      </c>
      <c r="H290" s="37">
        <f t="shared" si="43"/>
        <v>0.2</v>
      </c>
      <c r="I290" s="37">
        <f t="shared" si="44"/>
        <v>5.6999999999999664</v>
      </c>
      <c r="J290" s="37">
        <f t="shared" si="47"/>
        <v>1.9800000000000005E-2</v>
      </c>
      <c r="K290" s="37">
        <f t="shared" si="49"/>
        <v>2.0509615039492612E-2</v>
      </c>
      <c r="L290" s="37">
        <f t="shared" si="45"/>
        <v>-7.096150394926074E-5</v>
      </c>
      <c r="M290" s="37">
        <f t="shared" si="46"/>
        <v>0.10247711369351378</v>
      </c>
      <c r="N290" s="36"/>
      <c r="O290" s="37">
        <f>IF(M290&gt;'FOBAS Calculator'!$D$22,0,1)</f>
        <v>1</v>
      </c>
      <c r="P290" s="37">
        <f t="shared" si="48"/>
        <v>28.500000000000135</v>
      </c>
      <c r="Q290" s="36"/>
      <c r="R290" s="36"/>
    </row>
    <row r="291" spans="1:18">
      <c r="A291" s="36"/>
      <c r="B291" s="36"/>
      <c r="C291" s="36"/>
      <c r="D291" s="37">
        <f t="shared" si="41"/>
        <v>28.600000000000136</v>
      </c>
      <c r="E291" s="37"/>
      <c r="F291" s="37">
        <f t="shared" si="40"/>
        <v>0.1</v>
      </c>
      <c r="G291" s="53">
        <f t="shared" si="42"/>
        <v>1</v>
      </c>
      <c r="H291" s="37">
        <f t="shared" si="43"/>
        <v>0.2</v>
      </c>
      <c r="I291" s="37">
        <f t="shared" si="44"/>
        <v>5.719999999999966</v>
      </c>
      <c r="J291" s="37">
        <f t="shared" si="47"/>
        <v>1.9800000000000005E-2</v>
      </c>
      <c r="K291" s="37">
        <f t="shared" si="49"/>
        <v>2.0495422738702758E-2</v>
      </c>
      <c r="L291" s="37">
        <f t="shared" si="45"/>
        <v>-6.9542273870275287E-5</v>
      </c>
      <c r="M291" s="37">
        <f t="shared" si="46"/>
        <v>0.1024075714196435</v>
      </c>
      <c r="N291" s="36"/>
      <c r="O291" s="37">
        <f>IF(M291&gt;'FOBAS Calculator'!$D$22,0,1)</f>
        <v>1</v>
      </c>
      <c r="P291" s="37">
        <f t="shared" si="48"/>
        <v>28.600000000000136</v>
      </c>
      <c r="Q291" s="36"/>
      <c r="R291" s="36"/>
    </row>
    <row r="292" spans="1:18">
      <c r="A292" s="36"/>
      <c r="B292" s="36"/>
      <c r="C292" s="36"/>
      <c r="D292" s="37">
        <f t="shared" si="41"/>
        <v>28.700000000000138</v>
      </c>
      <c r="E292" s="37"/>
      <c r="F292" s="37">
        <f t="shared" si="40"/>
        <v>0.1</v>
      </c>
      <c r="G292" s="53">
        <f t="shared" si="42"/>
        <v>1</v>
      </c>
      <c r="H292" s="37">
        <f t="shared" si="43"/>
        <v>0.2</v>
      </c>
      <c r="I292" s="37">
        <f t="shared" si="44"/>
        <v>5.7399999999999656</v>
      </c>
      <c r="J292" s="37">
        <f t="shared" si="47"/>
        <v>1.9800000000000005E-2</v>
      </c>
      <c r="K292" s="37">
        <f t="shared" si="49"/>
        <v>2.0481514283928706E-2</v>
      </c>
      <c r="L292" s="37">
        <f t="shared" si="45"/>
        <v>-6.8151428392870106E-5</v>
      </c>
      <c r="M292" s="37">
        <f t="shared" si="46"/>
        <v>0.10233941999125064</v>
      </c>
      <c r="N292" s="36"/>
      <c r="O292" s="37">
        <f>IF(M292&gt;'FOBAS Calculator'!$D$22,0,1)</f>
        <v>1</v>
      </c>
      <c r="P292" s="37">
        <f t="shared" si="48"/>
        <v>28.700000000000138</v>
      </c>
      <c r="Q292" s="36"/>
      <c r="R292" s="36"/>
    </row>
    <row r="293" spans="1:18">
      <c r="A293" s="36"/>
      <c r="B293" s="36"/>
      <c r="C293" s="36"/>
      <c r="D293" s="37">
        <f t="shared" si="41"/>
        <v>28.800000000000139</v>
      </c>
      <c r="E293" s="37"/>
      <c r="F293" s="37">
        <f t="shared" si="40"/>
        <v>0.1</v>
      </c>
      <c r="G293" s="53">
        <f t="shared" si="42"/>
        <v>1</v>
      </c>
      <c r="H293" s="37">
        <f t="shared" si="43"/>
        <v>0.2</v>
      </c>
      <c r="I293" s="37">
        <f t="shared" si="44"/>
        <v>5.7599999999999651</v>
      </c>
      <c r="J293" s="37">
        <f t="shared" si="47"/>
        <v>1.9800000000000005E-2</v>
      </c>
      <c r="K293" s="37">
        <f t="shared" si="49"/>
        <v>2.0467883998250135E-2</v>
      </c>
      <c r="L293" s="37">
        <f t="shared" si="45"/>
        <v>-6.678839982501294E-5</v>
      </c>
      <c r="M293" s="37">
        <f t="shared" si="46"/>
        <v>0.10227263159142562</v>
      </c>
      <c r="N293" s="36"/>
      <c r="O293" s="37">
        <f>IF(M293&gt;'FOBAS Calculator'!$D$22,0,1)</f>
        <v>1</v>
      </c>
      <c r="P293" s="37">
        <f t="shared" si="48"/>
        <v>28.800000000000139</v>
      </c>
      <c r="Q293" s="36"/>
      <c r="R293" s="36"/>
    </row>
    <row r="294" spans="1:18">
      <c r="A294" s="36"/>
      <c r="B294" s="36"/>
      <c r="C294" s="36"/>
      <c r="D294" s="37">
        <f t="shared" si="41"/>
        <v>28.900000000000141</v>
      </c>
      <c r="E294" s="37"/>
      <c r="F294" s="37">
        <f t="shared" si="40"/>
        <v>0.1</v>
      </c>
      <c r="G294" s="53">
        <f t="shared" si="42"/>
        <v>1</v>
      </c>
      <c r="H294" s="37">
        <f t="shared" si="43"/>
        <v>0.2</v>
      </c>
      <c r="I294" s="37">
        <f t="shared" si="44"/>
        <v>5.7799999999999647</v>
      </c>
      <c r="J294" s="37">
        <f t="shared" si="47"/>
        <v>1.9800000000000005E-2</v>
      </c>
      <c r="K294" s="37">
        <f t="shared" si="49"/>
        <v>2.0454526318285128E-2</v>
      </c>
      <c r="L294" s="37">
        <f t="shared" si="45"/>
        <v>-6.5452631828512303E-5</v>
      </c>
      <c r="M294" s="37">
        <f t="shared" si="46"/>
        <v>0.10220717895959711</v>
      </c>
      <c r="N294" s="36"/>
      <c r="O294" s="37">
        <f>IF(M294&gt;'FOBAS Calculator'!$D$22,0,1)</f>
        <v>1</v>
      </c>
      <c r="P294" s="37">
        <f t="shared" si="48"/>
        <v>28.900000000000141</v>
      </c>
      <c r="Q294" s="36"/>
      <c r="R294" s="36"/>
    </row>
    <row r="295" spans="1:18">
      <c r="A295" s="36"/>
      <c r="B295" s="36"/>
      <c r="C295" s="36"/>
      <c r="D295" s="37">
        <f t="shared" si="41"/>
        <v>29.000000000000142</v>
      </c>
      <c r="E295" s="37"/>
      <c r="F295" s="37">
        <f t="shared" si="40"/>
        <v>0.1</v>
      </c>
      <c r="G295" s="53">
        <f t="shared" si="42"/>
        <v>1</v>
      </c>
      <c r="H295" s="37">
        <f t="shared" si="43"/>
        <v>0.2</v>
      </c>
      <c r="I295" s="37">
        <f t="shared" si="44"/>
        <v>5.7999999999999643</v>
      </c>
      <c r="J295" s="37">
        <f t="shared" si="47"/>
        <v>1.9800000000000005E-2</v>
      </c>
      <c r="K295" s="37">
        <f t="shared" si="49"/>
        <v>2.0441435791919427E-2</v>
      </c>
      <c r="L295" s="37">
        <f t="shared" si="45"/>
        <v>-6.4143579191942168E-5</v>
      </c>
      <c r="M295" s="37">
        <f t="shared" si="46"/>
        <v>0.10214303538040516</v>
      </c>
      <c r="N295" s="36"/>
      <c r="O295" s="37">
        <f>IF(M295&gt;'FOBAS Calculator'!$D$22,0,1)</f>
        <v>1</v>
      </c>
      <c r="P295" s="37">
        <f t="shared" si="48"/>
        <v>29.000000000000142</v>
      </c>
      <c r="Q295" s="36"/>
      <c r="R295" s="36"/>
    </row>
    <row r="296" spans="1:18">
      <c r="A296" s="36"/>
      <c r="B296" s="36"/>
      <c r="C296" s="36"/>
      <c r="D296" s="37">
        <f t="shared" si="41"/>
        <v>29.100000000000144</v>
      </c>
      <c r="E296" s="37"/>
      <c r="F296" s="37">
        <f t="shared" si="40"/>
        <v>0.1</v>
      </c>
      <c r="G296" s="53">
        <f t="shared" si="42"/>
        <v>1</v>
      </c>
      <c r="H296" s="37">
        <f t="shared" si="43"/>
        <v>0.2</v>
      </c>
      <c r="I296" s="37">
        <f t="shared" si="44"/>
        <v>5.8199999999999639</v>
      </c>
      <c r="J296" s="37">
        <f t="shared" si="47"/>
        <v>1.9800000000000005E-2</v>
      </c>
      <c r="K296" s="37">
        <f t="shared" si="49"/>
        <v>2.0428607076081039E-2</v>
      </c>
      <c r="L296" s="37">
        <f t="shared" si="45"/>
        <v>-6.2860707608103356E-5</v>
      </c>
      <c r="M296" s="37">
        <f t="shared" si="46"/>
        <v>0.10208017467279705</v>
      </c>
      <c r="N296" s="36"/>
      <c r="O296" s="37">
        <f>IF(M296&gt;'FOBAS Calculator'!$D$22,0,1)</f>
        <v>1</v>
      </c>
      <c r="P296" s="37">
        <f t="shared" si="48"/>
        <v>29.100000000000144</v>
      </c>
      <c r="Q296" s="36"/>
      <c r="R296" s="36"/>
    </row>
    <row r="297" spans="1:18">
      <c r="A297" s="36"/>
      <c r="B297" s="36"/>
      <c r="C297" s="36"/>
      <c r="D297" s="37">
        <f t="shared" si="41"/>
        <v>29.200000000000145</v>
      </c>
      <c r="E297" s="37"/>
      <c r="F297" s="37">
        <f t="shared" si="40"/>
        <v>0.1</v>
      </c>
      <c r="G297" s="53">
        <f t="shared" si="42"/>
        <v>1</v>
      </c>
      <c r="H297" s="37">
        <f t="shared" si="43"/>
        <v>0.2</v>
      </c>
      <c r="I297" s="37">
        <f t="shared" si="44"/>
        <v>5.8399999999999634</v>
      </c>
      <c r="J297" s="37">
        <f t="shared" si="47"/>
        <v>1.9800000000000005E-2</v>
      </c>
      <c r="K297" s="37">
        <f t="shared" si="49"/>
        <v>2.0416034934559416E-2</v>
      </c>
      <c r="L297" s="37">
        <f t="shared" si="45"/>
        <v>-6.1603493455941039E-5</v>
      </c>
      <c r="M297" s="37">
        <f t="shared" si="46"/>
        <v>0.10201857117934111</v>
      </c>
      <c r="N297" s="36"/>
      <c r="O297" s="37">
        <f>IF(M297&gt;'FOBAS Calculator'!$D$22,0,1)</f>
        <v>1</v>
      </c>
      <c r="P297" s="37">
        <f t="shared" si="48"/>
        <v>29.200000000000145</v>
      </c>
      <c r="Q297" s="36"/>
      <c r="R297" s="36"/>
    </row>
    <row r="298" spans="1:18">
      <c r="A298" s="36"/>
      <c r="B298" s="36"/>
      <c r="C298" s="36"/>
      <c r="D298" s="37">
        <f t="shared" si="41"/>
        <v>29.300000000000146</v>
      </c>
      <c r="E298" s="37"/>
      <c r="F298" s="37">
        <f t="shared" si="40"/>
        <v>0.1</v>
      </c>
      <c r="G298" s="53">
        <f t="shared" si="42"/>
        <v>1</v>
      </c>
      <c r="H298" s="37">
        <f t="shared" si="43"/>
        <v>0.2</v>
      </c>
      <c r="I298" s="37">
        <f t="shared" si="44"/>
        <v>5.859999999999963</v>
      </c>
      <c r="J298" s="37">
        <f t="shared" si="47"/>
        <v>1.9800000000000005E-2</v>
      </c>
      <c r="K298" s="37">
        <f t="shared" si="49"/>
        <v>2.0403714235868228E-2</v>
      </c>
      <c r="L298" s="37">
        <f t="shared" si="45"/>
        <v>-6.037142358682225E-5</v>
      </c>
      <c r="M298" s="37">
        <f t="shared" si="46"/>
        <v>0.10195819975575429</v>
      </c>
      <c r="N298" s="36"/>
      <c r="O298" s="37">
        <f>IF(M298&gt;'FOBAS Calculator'!$D$22,0,1)</f>
        <v>1</v>
      </c>
      <c r="P298" s="37">
        <f t="shared" si="48"/>
        <v>29.300000000000146</v>
      </c>
      <c r="Q298" s="36"/>
      <c r="R298" s="36"/>
    </row>
    <row r="299" spans="1:18">
      <c r="A299" s="36"/>
      <c r="B299" s="36"/>
      <c r="C299" s="36"/>
      <c r="D299" s="37">
        <f t="shared" si="41"/>
        <v>29.400000000000148</v>
      </c>
      <c r="E299" s="37"/>
      <c r="F299" s="37">
        <f t="shared" si="40"/>
        <v>0.1</v>
      </c>
      <c r="G299" s="53">
        <f t="shared" si="42"/>
        <v>1</v>
      </c>
      <c r="H299" s="37">
        <f t="shared" si="43"/>
        <v>0.2</v>
      </c>
      <c r="I299" s="37">
        <f t="shared" si="44"/>
        <v>5.8799999999999626</v>
      </c>
      <c r="J299" s="37">
        <f t="shared" si="47"/>
        <v>1.9800000000000005E-2</v>
      </c>
      <c r="K299" s="37">
        <f t="shared" si="49"/>
        <v>2.0391639951150863E-2</v>
      </c>
      <c r="L299" s="37">
        <f t="shared" si="45"/>
        <v>-5.9163995115085741E-5</v>
      </c>
      <c r="M299" s="37">
        <f t="shared" si="46"/>
        <v>0.1018990357606392</v>
      </c>
      <c r="N299" s="36"/>
      <c r="O299" s="37">
        <f>IF(M299&gt;'FOBAS Calculator'!$D$22,0,1)</f>
        <v>1</v>
      </c>
      <c r="P299" s="37">
        <f t="shared" si="48"/>
        <v>29.400000000000148</v>
      </c>
      <c r="Q299" s="36"/>
      <c r="R299" s="36"/>
    </row>
    <row r="300" spans="1:18">
      <c r="A300" s="36"/>
      <c r="B300" s="36"/>
      <c r="C300" s="36"/>
      <c r="D300" s="37">
        <f t="shared" si="41"/>
        <v>29.500000000000149</v>
      </c>
      <c r="E300" s="37"/>
      <c r="F300" s="37">
        <f t="shared" si="40"/>
        <v>0.1</v>
      </c>
      <c r="G300" s="53">
        <f t="shared" si="42"/>
        <v>1</v>
      </c>
      <c r="H300" s="37">
        <f t="shared" si="43"/>
        <v>0.2</v>
      </c>
      <c r="I300" s="37">
        <f t="shared" si="44"/>
        <v>5.8999999999999622</v>
      </c>
      <c r="J300" s="37">
        <f t="shared" si="47"/>
        <v>1.9800000000000005E-2</v>
      </c>
      <c r="K300" s="37">
        <f t="shared" si="49"/>
        <v>2.0379807152127845E-2</v>
      </c>
      <c r="L300" s="37">
        <f t="shared" si="45"/>
        <v>-5.7980715212783973E-5</v>
      </c>
      <c r="M300" s="37">
        <f t="shared" si="46"/>
        <v>0.10184105504542643</v>
      </c>
      <c r="N300" s="36"/>
      <c r="O300" s="37">
        <f>IF(M300&gt;'FOBAS Calculator'!$D$22,0,1)</f>
        <v>1</v>
      </c>
      <c r="P300" s="37">
        <f t="shared" si="48"/>
        <v>29.500000000000149</v>
      </c>
      <c r="Q300" s="36"/>
      <c r="R300" s="36"/>
    </row>
    <row r="301" spans="1:18">
      <c r="A301" s="36"/>
      <c r="B301" s="36"/>
      <c r="C301" s="36"/>
      <c r="D301" s="37">
        <f t="shared" si="41"/>
        <v>29.600000000000151</v>
      </c>
      <c r="E301" s="37"/>
      <c r="F301" s="37">
        <f t="shared" si="40"/>
        <v>0.1</v>
      </c>
      <c r="G301" s="53">
        <f t="shared" si="42"/>
        <v>1</v>
      </c>
      <c r="H301" s="37">
        <f t="shared" si="43"/>
        <v>0.2</v>
      </c>
      <c r="I301" s="37">
        <f t="shared" si="44"/>
        <v>5.9199999999999617</v>
      </c>
      <c r="J301" s="37">
        <f t="shared" si="47"/>
        <v>1.9800000000000005E-2</v>
      </c>
      <c r="K301" s="37">
        <f t="shared" si="49"/>
        <v>2.0368211009085289E-2</v>
      </c>
      <c r="L301" s="37">
        <f t="shared" si="45"/>
        <v>-5.6821100908528363E-5</v>
      </c>
      <c r="M301" s="37">
        <f t="shared" si="46"/>
        <v>0.1017842339445179</v>
      </c>
      <c r="N301" s="36"/>
      <c r="O301" s="37">
        <f>IF(M301&gt;'FOBAS Calculator'!$D$22,0,1)</f>
        <v>1</v>
      </c>
      <c r="P301" s="37">
        <f t="shared" si="48"/>
        <v>29.600000000000151</v>
      </c>
      <c r="Q301" s="36"/>
      <c r="R301" s="36"/>
    </row>
    <row r="302" spans="1:18">
      <c r="A302" s="36"/>
      <c r="B302" s="36"/>
      <c r="C302" s="36"/>
      <c r="D302" s="37">
        <f t="shared" si="41"/>
        <v>29.700000000000152</v>
      </c>
      <c r="E302" s="37"/>
      <c r="F302" s="37">
        <f t="shared" si="40"/>
        <v>0.1</v>
      </c>
      <c r="G302" s="53">
        <f t="shared" si="42"/>
        <v>1</v>
      </c>
      <c r="H302" s="37">
        <f t="shared" si="43"/>
        <v>0.2</v>
      </c>
      <c r="I302" s="37">
        <f t="shared" si="44"/>
        <v>5.9399999999999613</v>
      </c>
      <c r="J302" s="37">
        <f t="shared" si="47"/>
        <v>1.9800000000000005E-2</v>
      </c>
      <c r="K302" s="37">
        <f t="shared" si="49"/>
        <v>2.0356846788903583E-2</v>
      </c>
      <c r="L302" s="37">
        <f t="shared" si="45"/>
        <v>-5.568467889035776E-5</v>
      </c>
      <c r="M302" s="37">
        <f t="shared" si="46"/>
        <v>0.10172854926562754</v>
      </c>
      <c r="N302" s="36"/>
      <c r="O302" s="37">
        <f>IF(M302&gt;'FOBAS Calculator'!$D$22,0,1)</f>
        <v>1</v>
      </c>
      <c r="P302" s="37">
        <f t="shared" si="48"/>
        <v>29.700000000000152</v>
      </c>
      <c r="Q302" s="36"/>
      <c r="R302" s="36"/>
    </row>
    <row r="303" spans="1:18">
      <c r="A303" s="36"/>
      <c r="B303" s="36"/>
      <c r="C303" s="36"/>
      <c r="D303" s="37">
        <f t="shared" si="41"/>
        <v>29.800000000000153</v>
      </c>
      <c r="E303" s="37"/>
      <c r="F303" s="37">
        <f t="shared" si="40"/>
        <v>0.1</v>
      </c>
      <c r="G303" s="53">
        <f t="shared" si="42"/>
        <v>1</v>
      </c>
      <c r="H303" s="37">
        <f t="shared" si="43"/>
        <v>0.2</v>
      </c>
      <c r="I303" s="37">
        <f t="shared" si="44"/>
        <v>5.9599999999999609</v>
      </c>
      <c r="J303" s="37">
        <f t="shared" si="47"/>
        <v>1.9800000000000005E-2</v>
      </c>
      <c r="K303" s="37">
        <f t="shared" si="49"/>
        <v>2.0345709853125511E-2</v>
      </c>
      <c r="L303" s="37">
        <f t="shared" si="45"/>
        <v>-5.4570985312550613E-5</v>
      </c>
      <c r="M303" s="37">
        <f t="shared" si="46"/>
        <v>0.10167397828031499</v>
      </c>
      <c r="N303" s="36"/>
      <c r="O303" s="37">
        <f>IF(M303&gt;'FOBAS Calculator'!$D$22,0,1)</f>
        <v>1</v>
      </c>
      <c r="P303" s="37">
        <f t="shared" si="48"/>
        <v>29.800000000000153</v>
      </c>
      <c r="Q303" s="36"/>
      <c r="R303" s="36"/>
    </row>
    <row r="304" spans="1:18">
      <c r="A304" s="36"/>
      <c r="B304" s="36"/>
      <c r="C304" s="36"/>
      <c r="D304" s="37">
        <f t="shared" si="41"/>
        <v>29.900000000000155</v>
      </c>
      <c r="E304" s="37"/>
      <c r="F304" s="37">
        <f t="shared" si="40"/>
        <v>0.1</v>
      </c>
      <c r="G304" s="53">
        <f t="shared" si="42"/>
        <v>1</v>
      </c>
      <c r="H304" s="37">
        <f t="shared" si="43"/>
        <v>0.2</v>
      </c>
      <c r="I304" s="37">
        <f t="shared" si="44"/>
        <v>5.9799999999999605</v>
      </c>
      <c r="J304" s="37">
        <f t="shared" si="47"/>
        <v>1.9800000000000005E-2</v>
      </c>
      <c r="K304" s="37">
        <f t="shared" si="49"/>
        <v>2.0334795656063005E-2</v>
      </c>
      <c r="L304" s="37">
        <f t="shared" si="45"/>
        <v>-5.3479565606300017E-5</v>
      </c>
      <c r="M304" s="37">
        <f t="shared" si="46"/>
        <v>0.10162049871470868</v>
      </c>
      <c r="N304" s="36"/>
      <c r="O304" s="37">
        <f>IF(M304&gt;'FOBAS Calculator'!$D$22,0,1)</f>
        <v>1</v>
      </c>
      <c r="P304" s="37">
        <f t="shared" si="48"/>
        <v>29.900000000000155</v>
      </c>
      <c r="Q304" s="36"/>
      <c r="R304" s="36"/>
    </row>
    <row r="305" spans="1:18">
      <c r="A305" s="36"/>
      <c r="B305" s="36"/>
      <c r="C305" s="36"/>
      <c r="D305" s="37">
        <f t="shared" si="41"/>
        <v>30.000000000000156</v>
      </c>
      <c r="E305" s="37"/>
      <c r="F305" s="37">
        <f t="shared" si="40"/>
        <v>0.1</v>
      </c>
      <c r="G305" s="53">
        <f t="shared" si="42"/>
        <v>1</v>
      </c>
      <c r="H305" s="37">
        <f t="shared" si="43"/>
        <v>0.2</v>
      </c>
      <c r="I305" s="37">
        <f t="shared" si="44"/>
        <v>5.99999999999996</v>
      </c>
      <c r="J305" s="37">
        <f t="shared" si="47"/>
        <v>1.9800000000000005E-2</v>
      </c>
      <c r="K305" s="37">
        <f t="shared" si="49"/>
        <v>2.0324099742941741E-2</v>
      </c>
      <c r="L305" s="37">
        <f t="shared" si="45"/>
        <v>-5.2409974294173597E-5</v>
      </c>
      <c r="M305" s="37">
        <f t="shared" si="46"/>
        <v>0.10156808874041451</v>
      </c>
      <c r="N305" s="36"/>
      <c r="O305" s="37">
        <f>IF(M305&gt;'FOBAS Calculator'!$D$22,0,1)</f>
        <v>1</v>
      </c>
      <c r="P305" s="37">
        <f t="shared" si="48"/>
        <v>30.000000000000156</v>
      </c>
      <c r="Q305" s="36"/>
      <c r="R305" s="36"/>
    </row>
    <row r="306" spans="1:18">
      <c r="A306" s="36"/>
      <c r="B306" s="36"/>
      <c r="C306" s="36"/>
      <c r="D306" s="37">
        <f t="shared" si="41"/>
        <v>30.100000000000158</v>
      </c>
      <c r="E306" s="37"/>
      <c r="F306" s="37">
        <f t="shared" si="40"/>
        <v>0.1</v>
      </c>
      <c r="G306" s="53">
        <f t="shared" si="42"/>
        <v>1</v>
      </c>
      <c r="H306" s="37">
        <f t="shared" si="43"/>
        <v>0.2</v>
      </c>
      <c r="I306" s="37">
        <f t="shared" si="44"/>
        <v>6.0199999999999596</v>
      </c>
      <c r="J306" s="37">
        <f t="shared" si="47"/>
        <v>1.9800000000000005E-2</v>
      </c>
      <c r="K306" s="37">
        <f t="shared" si="49"/>
        <v>2.0313617748082907E-2</v>
      </c>
      <c r="L306" s="37">
        <f t="shared" si="45"/>
        <v>-5.1361774808290211E-5</v>
      </c>
      <c r="M306" s="37">
        <f t="shared" si="46"/>
        <v>0.10151672696560622</v>
      </c>
      <c r="N306" s="36"/>
      <c r="O306" s="37">
        <f>IF(M306&gt;'FOBAS Calculator'!$D$22,0,1)</f>
        <v>1</v>
      </c>
      <c r="P306" s="37">
        <f t="shared" si="48"/>
        <v>30.100000000000158</v>
      </c>
      <c r="Q306" s="36"/>
      <c r="R306" s="36"/>
    </row>
    <row r="307" spans="1:18">
      <c r="A307" s="36"/>
      <c r="B307" s="36"/>
      <c r="C307" s="36"/>
      <c r="D307" s="37">
        <f t="shared" si="41"/>
        <v>30.200000000000159</v>
      </c>
      <c r="E307" s="37"/>
      <c r="F307" s="37">
        <f t="shared" si="40"/>
        <v>0.1</v>
      </c>
      <c r="G307" s="53">
        <f t="shared" si="42"/>
        <v>1</v>
      </c>
      <c r="H307" s="37">
        <f t="shared" si="43"/>
        <v>0.2</v>
      </c>
      <c r="I307" s="37">
        <f t="shared" si="44"/>
        <v>6.0399999999999592</v>
      </c>
      <c r="J307" s="37">
        <f t="shared" si="47"/>
        <v>1.9800000000000005E-2</v>
      </c>
      <c r="K307" s="37">
        <f t="shared" si="49"/>
        <v>2.0303345393121248E-2</v>
      </c>
      <c r="L307" s="37">
        <f t="shared" si="45"/>
        <v>-5.0334539312124266E-5</v>
      </c>
      <c r="M307" s="37">
        <f t="shared" si="46"/>
        <v>0.1014663924262941</v>
      </c>
      <c r="N307" s="36"/>
      <c r="O307" s="37">
        <f>IF(M307&gt;'FOBAS Calculator'!$D$22,0,1)</f>
        <v>1</v>
      </c>
      <c r="P307" s="37">
        <f t="shared" si="48"/>
        <v>30.200000000000159</v>
      </c>
      <c r="Q307" s="36"/>
      <c r="R307" s="36"/>
    </row>
    <row r="308" spans="1:18">
      <c r="A308" s="36"/>
      <c r="B308" s="36"/>
      <c r="C308" s="36"/>
      <c r="D308" s="37">
        <f t="shared" si="41"/>
        <v>30.300000000000161</v>
      </c>
      <c r="E308" s="37"/>
      <c r="F308" s="37">
        <f t="shared" si="40"/>
        <v>0.1</v>
      </c>
      <c r="G308" s="53">
        <f t="shared" si="42"/>
        <v>1</v>
      </c>
      <c r="H308" s="37">
        <f t="shared" si="43"/>
        <v>0.2</v>
      </c>
      <c r="I308" s="37">
        <f t="shared" si="44"/>
        <v>6.0599999999999588</v>
      </c>
      <c r="J308" s="37">
        <f t="shared" si="47"/>
        <v>1.9800000000000005E-2</v>
      </c>
      <c r="K308" s="37">
        <f t="shared" si="49"/>
        <v>2.0293278485258824E-2</v>
      </c>
      <c r="L308" s="37">
        <f t="shared" si="45"/>
        <v>-4.93278485258819E-5</v>
      </c>
      <c r="M308" s="37">
        <f t="shared" si="46"/>
        <v>0.10141706457776822</v>
      </c>
      <c r="N308" s="36"/>
      <c r="O308" s="37">
        <f>IF(M308&gt;'FOBAS Calculator'!$D$22,0,1)</f>
        <v>1</v>
      </c>
      <c r="P308" s="37">
        <f t="shared" si="48"/>
        <v>30.300000000000161</v>
      </c>
      <c r="Q308" s="36"/>
      <c r="R308" s="36"/>
    </row>
    <row r="309" spans="1:18">
      <c r="A309" s="36"/>
      <c r="B309" s="36"/>
      <c r="C309" s="36"/>
      <c r="D309" s="37">
        <f t="shared" si="41"/>
        <v>30.400000000000162</v>
      </c>
      <c r="E309" s="37"/>
      <c r="F309" s="37">
        <f t="shared" si="40"/>
        <v>0.1</v>
      </c>
      <c r="G309" s="53">
        <f t="shared" si="42"/>
        <v>1</v>
      </c>
      <c r="H309" s="37">
        <f t="shared" si="43"/>
        <v>0.2</v>
      </c>
      <c r="I309" s="37">
        <f t="shared" si="44"/>
        <v>6.0799999999999583</v>
      </c>
      <c r="J309" s="37">
        <f t="shared" si="47"/>
        <v>1.9800000000000005E-2</v>
      </c>
      <c r="K309" s="37">
        <f t="shared" si="49"/>
        <v>2.0283412915553647E-2</v>
      </c>
      <c r="L309" s="37">
        <f t="shared" si="45"/>
        <v>-4.8341291555364233E-5</v>
      </c>
      <c r="M309" s="37">
        <f t="shared" si="46"/>
        <v>0.10136872328621285</v>
      </c>
      <c r="N309" s="36"/>
      <c r="O309" s="37">
        <f>IF(M309&gt;'FOBAS Calculator'!$D$22,0,1)</f>
        <v>1</v>
      </c>
      <c r="P309" s="37">
        <f t="shared" si="48"/>
        <v>30.400000000000162</v>
      </c>
      <c r="Q309" s="36"/>
      <c r="R309" s="36"/>
    </row>
    <row r="310" spans="1:18">
      <c r="A310" s="36"/>
      <c r="B310" s="36"/>
      <c r="C310" s="36"/>
      <c r="D310" s="37">
        <f t="shared" si="41"/>
        <v>30.500000000000163</v>
      </c>
      <c r="E310" s="37"/>
      <c r="F310" s="37">
        <f t="shared" si="40"/>
        <v>0.1</v>
      </c>
      <c r="G310" s="53">
        <f t="shared" si="42"/>
        <v>1</v>
      </c>
      <c r="H310" s="37">
        <f t="shared" si="43"/>
        <v>0.2</v>
      </c>
      <c r="I310" s="37">
        <f t="shared" si="44"/>
        <v>6.0999999999999579</v>
      </c>
      <c r="J310" s="37">
        <f t="shared" si="47"/>
        <v>1.9800000000000005E-2</v>
      </c>
      <c r="K310" s="37">
        <f t="shared" si="49"/>
        <v>2.0273744657242576E-2</v>
      </c>
      <c r="L310" s="37">
        <f t="shared" si="45"/>
        <v>-4.7374465724257103E-5</v>
      </c>
      <c r="M310" s="37">
        <f t="shared" si="46"/>
        <v>0.1013213488204886</v>
      </c>
      <c r="N310" s="36"/>
      <c r="O310" s="37">
        <f>IF(M310&gt;'FOBAS Calculator'!$D$22,0,1)</f>
        <v>1</v>
      </c>
      <c r="P310" s="37">
        <f t="shared" si="48"/>
        <v>30.500000000000163</v>
      </c>
      <c r="Q310" s="36"/>
      <c r="R310" s="36"/>
    </row>
    <row r="311" spans="1:18">
      <c r="A311" s="36"/>
      <c r="B311" s="36"/>
      <c r="C311" s="36"/>
      <c r="D311" s="37">
        <f t="shared" si="41"/>
        <v>30.600000000000165</v>
      </c>
      <c r="E311" s="37"/>
      <c r="F311" s="37">
        <f t="shared" si="40"/>
        <v>0.1</v>
      </c>
      <c r="G311" s="53">
        <f t="shared" si="42"/>
        <v>1</v>
      </c>
      <c r="H311" s="37">
        <f t="shared" si="43"/>
        <v>0.2</v>
      </c>
      <c r="I311" s="37">
        <f t="shared" si="44"/>
        <v>6.1199999999999575</v>
      </c>
      <c r="J311" s="37">
        <f t="shared" si="47"/>
        <v>1.9800000000000005E-2</v>
      </c>
      <c r="K311" s="37">
        <f t="shared" si="49"/>
        <v>2.0264269764097724E-2</v>
      </c>
      <c r="L311" s="37">
        <f t="shared" si="45"/>
        <v>-4.6426976409771889E-5</v>
      </c>
      <c r="M311" s="37">
        <f t="shared" si="46"/>
        <v>0.10127492184407882</v>
      </c>
      <c r="N311" s="36"/>
      <c r="O311" s="37">
        <f>IF(M311&gt;'FOBAS Calculator'!$D$22,0,1)</f>
        <v>1</v>
      </c>
      <c r="P311" s="37">
        <f t="shared" si="48"/>
        <v>30.600000000000165</v>
      </c>
      <c r="Q311" s="36"/>
      <c r="R311" s="36"/>
    </row>
    <row r="312" spans="1:18">
      <c r="A312" s="36"/>
      <c r="B312" s="36"/>
      <c r="C312" s="36"/>
      <c r="D312" s="37">
        <f t="shared" si="41"/>
        <v>30.700000000000166</v>
      </c>
      <c r="E312" s="37"/>
      <c r="F312" s="37">
        <f t="shared" si="40"/>
        <v>0.1</v>
      </c>
      <c r="G312" s="53">
        <f t="shared" si="42"/>
        <v>1</v>
      </c>
      <c r="H312" s="37">
        <f t="shared" si="43"/>
        <v>0.2</v>
      </c>
      <c r="I312" s="37">
        <f t="shared" si="44"/>
        <v>6.139999999999957</v>
      </c>
      <c r="J312" s="37">
        <f t="shared" si="47"/>
        <v>1.9800000000000005E-2</v>
      </c>
      <c r="K312" s="37">
        <f t="shared" si="49"/>
        <v>2.025498436881577E-2</v>
      </c>
      <c r="L312" s="37">
        <f t="shared" si="45"/>
        <v>-4.5498436881576465E-5</v>
      </c>
      <c r="M312" s="37">
        <f t="shared" si="46"/>
        <v>0.10122942340719725</v>
      </c>
      <c r="N312" s="36"/>
      <c r="O312" s="37">
        <f>IF(M312&gt;'FOBAS Calculator'!$D$22,0,1)</f>
        <v>1</v>
      </c>
      <c r="P312" s="37">
        <f t="shared" si="48"/>
        <v>30.700000000000166</v>
      </c>
      <c r="Q312" s="36"/>
      <c r="R312" s="36"/>
    </row>
    <row r="313" spans="1:18">
      <c r="A313" s="36"/>
      <c r="B313" s="36"/>
      <c r="C313" s="36"/>
      <c r="D313" s="37">
        <f t="shared" si="41"/>
        <v>30.800000000000168</v>
      </c>
      <c r="E313" s="37"/>
      <c r="F313" s="37">
        <f t="shared" si="40"/>
        <v>0.1</v>
      </c>
      <c r="G313" s="53">
        <f t="shared" si="42"/>
        <v>1</v>
      </c>
      <c r="H313" s="37">
        <f t="shared" si="43"/>
        <v>0.2</v>
      </c>
      <c r="I313" s="37">
        <f t="shared" si="44"/>
        <v>6.1599999999999566</v>
      </c>
      <c r="J313" s="37">
        <f t="shared" si="47"/>
        <v>1.9800000000000005E-2</v>
      </c>
      <c r="K313" s="37">
        <f t="shared" si="49"/>
        <v>2.0245884681439452E-2</v>
      </c>
      <c r="L313" s="37">
        <f t="shared" si="45"/>
        <v>-4.4588468143944712E-5</v>
      </c>
      <c r="M313" s="37">
        <f t="shared" si="46"/>
        <v>0.10118483493905331</v>
      </c>
      <c r="N313" s="36"/>
      <c r="O313" s="37">
        <f>IF(M313&gt;'FOBAS Calculator'!$D$22,0,1)</f>
        <v>1</v>
      </c>
      <c r="P313" s="37">
        <f t="shared" si="48"/>
        <v>30.800000000000168</v>
      </c>
      <c r="Q313" s="36"/>
      <c r="R313" s="36"/>
    </row>
    <row r="314" spans="1:18">
      <c r="A314" s="36"/>
      <c r="B314" s="36"/>
      <c r="C314" s="36"/>
      <c r="D314" s="37">
        <f t="shared" si="41"/>
        <v>30.900000000000169</v>
      </c>
      <c r="E314" s="37"/>
      <c r="F314" s="37">
        <f t="shared" si="40"/>
        <v>0.1</v>
      </c>
      <c r="G314" s="53">
        <f t="shared" si="42"/>
        <v>1</v>
      </c>
      <c r="H314" s="37">
        <f t="shared" si="43"/>
        <v>0.2</v>
      </c>
      <c r="I314" s="37">
        <f t="shared" si="44"/>
        <v>6.1799999999999562</v>
      </c>
      <c r="J314" s="37">
        <f t="shared" si="47"/>
        <v>1.9800000000000005E-2</v>
      </c>
      <c r="K314" s="37">
        <f t="shared" si="49"/>
        <v>2.0236966987810665E-2</v>
      </c>
      <c r="L314" s="37">
        <f t="shared" si="45"/>
        <v>-4.3696698781066007E-5</v>
      </c>
      <c r="M314" s="37">
        <f t="shared" si="46"/>
        <v>0.10114113824027224</v>
      </c>
      <c r="N314" s="36"/>
      <c r="O314" s="37">
        <f>IF(M314&gt;'FOBAS Calculator'!$D$22,0,1)</f>
        <v>1</v>
      </c>
      <c r="P314" s="37">
        <f t="shared" si="48"/>
        <v>30.900000000000169</v>
      </c>
      <c r="Q314" s="36"/>
      <c r="R314" s="36"/>
    </row>
    <row r="315" spans="1:18">
      <c r="A315" s="36"/>
      <c r="B315" s="36"/>
      <c r="C315" s="36"/>
      <c r="D315" s="37">
        <f t="shared" si="41"/>
        <v>31.000000000000171</v>
      </c>
      <c r="E315" s="37"/>
      <c r="F315" s="37">
        <f t="shared" si="40"/>
        <v>0.1</v>
      </c>
      <c r="G315" s="53">
        <f t="shared" si="42"/>
        <v>1</v>
      </c>
      <c r="H315" s="37">
        <f t="shared" si="43"/>
        <v>0.2</v>
      </c>
      <c r="I315" s="37">
        <f t="shared" si="44"/>
        <v>6.1999999999999558</v>
      </c>
      <c r="J315" s="37">
        <f t="shared" si="47"/>
        <v>1.9800000000000005E-2</v>
      </c>
      <c r="K315" s="37">
        <f t="shared" si="49"/>
        <v>2.0228227648054452E-2</v>
      </c>
      <c r="L315" s="37">
        <f t="shared" si="45"/>
        <v>-4.2822764805444667E-5</v>
      </c>
      <c r="M315" s="37">
        <f t="shared" si="46"/>
        <v>0.1010983154754668</v>
      </c>
      <c r="N315" s="36"/>
      <c r="O315" s="37">
        <f>IF(M315&gt;'FOBAS Calculator'!$D$22,0,1)</f>
        <v>1</v>
      </c>
      <c r="P315" s="37">
        <f t="shared" si="48"/>
        <v>31.000000000000171</v>
      </c>
      <c r="Q315" s="36"/>
      <c r="R315" s="36"/>
    </row>
    <row r="316" spans="1:18">
      <c r="A316" s="36"/>
      <c r="B316" s="36"/>
      <c r="C316" s="36"/>
      <c r="D316" s="37">
        <f t="shared" si="41"/>
        <v>31.100000000000172</v>
      </c>
      <c r="E316" s="37"/>
      <c r="F316" s="37">
        <f t="shared" si="40"/>
        <v>0.1</v>
      </c>
      <c r="G316" s="53">
        <f t="shared" si="42"/>
        <v>1</v>
      </c>
      <c r="H316" s="37">
        <f t="shared" si="43"/>
        <v>0.2</v>
      </c>
      <c r="I316" s="37">
        <f t="shared" si="44"/>
        <v>6.2199999999999553</v>
      </c>
      <c r="J316" s="37">
        <f t="shared" si="47"/>
        <v>1.9800000000000005E-2</v>
      </c>
      <c r="K316" s="37">
        <f t="shared" si="49"/>
        <v>2.0219663095093363E-2</v>
      </c>
      <c r="L316" s="37">
        <f t="shared" si="45"/>
        <v>-4.1966309509335747E-5</v>
      </c>
      <c r="M316" s="37">
        <f t="shared" si="46"/>
        <v>0.10105634916595746</v>
      </c>
      <c r="N316" s="36"/>
      <c r="O316" s="37">
        <f>IF(M316&gt;'FOBAS Calculator'!$D$22,0,1)</f>
        <v>1</v>
      </c>
      <c r="P316" s="37">
        <f t="shared" si="48"/>
        <v>31.100000000000172</v>
      </c>
      <c r="Q316" s="36"/>
      <c r="R316" s="36"/>
    </row>
    <row r="317" spans="1:18">
      <c r="A317" s="36"/>
      <c r="B317" s="36"/>
      <c r="C317" s="36"/>
      <c r="D317" s="37">
        <f t="shared" si="41"/>
        <v>31.200000000000173</v>
      </c>
      <c r="E317" s="37"/>
      <c r="F317" s="37">
        <f t="shared" si="40"/>
        <v>0.1</v>
      </c>
      <c r="G317" s="53">
        <f t="shared" si="42"/>
        <v>1</v>
      </c>
      <c r="H317" s="37">
        <f t="shared" si="43"/>
        <v>0.2</v>
      </c>
      <c r="I317" s="37">
        <f t="shared" si="44"/>
        <v>6.2399999999999549</v>
      </c>
      <c r="J317" s="37">
        <f t="shared" si="47"/>
        <v>1.9800000000000005E-2</v>
      </c>
      <c r="K317" s="37">
        <f t="shared" si="49"/>
        <v>2.0211269833191495E-2</v>
      </c>
      <c r="L317" s="37">
        <f t="shared" si="45"/>
        <v>-4.1126983319149032E-5</v>
      </c>
      <c r="M317" s="37">
        <f t="shared" si="46"/>
        <v>0.10101522218263831</v>
      </c>
      <c r="N317" s="36"/>
      <c r="O317" s="37">
        <f>IF(M317&gt;'FOBAS Calculator'!$D$22,0,1)</f>
        <v>1</v>
      </c>
      <c r="P317" s="37">
        <f t="shared" si="48"/>
        <v>31.200000000000173</v>
      </c>
      <c r="Q317" s="36"/>
      <c r="R317" s="36"/>
    </row>
    <row r="318" spans="1:18">
      <c r="A318" s="36"/>
      <c r="B318" s="36"/>
      <c r="C318" s="36"/>
      <c r="D318" s="37">
        <f t="shared" si="41"/>
        <v>31.300000000000175</v>
      </c>
      <c r="E318" s="37"/>
      <c r="F318" s="37">
        <f t="shared" si="40"/>
        <v>0.1</v>
      </c>
      <c r="G318" s="53">
        <f t="shared" si="42"/>
        <v>1</v>
      </c>
      <c r="H318" s="37">
        <f t="shared" si="43"/>
        <v>0.2</v>
      </c>
      <c r="I318" s="37">
        <f t="shared" si="44"/>
        <v>6.2599999999999545</v>
      </c>
      <c r="J318" s="37">
        <f t="shared" si="47"/>
        <v>1.9800000000000005E-2</v>
      </c>
      <c r="K318" s="37">
        <f t="shared" si="49"/>
        <v>2.0203044436527665E-2</v>
      </c>
      <c r="L318" s="37">
        <f t="shared" si="45"/>
        <v>-4.0304443652765945E-5</v>
      </c>
      <c r="M318" s="37">
        <f t="shared" si="46"/>
        <v>0.10097491773898554</v>
      </c>
      <c r="N318" s="36"/>
      <c r="O318" s="37">
        <f>IF(M318&gt;'FOBAS Calculator'!$D$22,0,1)</f>
        <v>1</v>
      </c>
      <c r="P318" s="37">
        <f t="shared" si="48"/>
        <v>31.300000000000175</v>
      </c>
      <c r="Q318" s="36"/>
      <c r="R318" s="36"/>
    </row>
    <row r="319" spans="1:18">
      <c r="A319" s="36"/>
      <c r="B319" s="36"/>
      <c r="C319" s="36"/>
      <c r="D319" s="37">
        <f t="shared" si="41"/>
        <v>31.400000000000176</v>
      </c>
      <c r="E319" s="37"/>
      <c r="F319" s="37">
        <f t="shared" si="40"/>
        <v>0.1</v>
      </c>
      <c r="G319" s="53">
        <f t="shared" si="42"/>
        <v>1</v>
      </c>
      <c r="H319" s="37">
        <f t="shared" si="43"/>
        <v>0.2</v>
      </c>
      <c r="I319" s="37">
        <f t="shared" si="44"/>
        <v>6.2799999999999541</v>
      </c>
      <c r="J319" s="37">
        <f t="shared" si="47"/>
        <v>1.9800000000000005E-2</v>
      </c>
      <c r="K319" s="37">
        <f t="shared" si="49"/>
        <v>2.0194983547797109E-2</v>
      </c>
      <c r="L319" s="37">
        <f t="shared" si="45"/>
        <v>-3.9498354779710432E-5</v>
      </c>
      <c r="M319" s="37">
        <f t="shared" si="46"/>
        <v>0.10093541938420583</v>
      </c>
      <c r="N319" s="36"/>
      <c r="O319" s="37">
        <f>IF(M319&gt;'FOBAS Calculator'!$D$22,0,1)</f>
        <v>1</v>
      </c>
      <c r="P319" s="37">
        <f t="shared" si="48"/>
        <v>31.400000000000176</v>
      </c>
      <c r="Q319" s="36"/>
      <c r="R319" s="36"/>
    </row>
    <row r="320" spans="1:18">
      <c r="A320" s="36"/>
      <c r="B320" s="36"/>
      <c r="C320" s="36"/>
      <c r="D320" s="37">
        <f t="shared" si="41"/>
        <v>31.500000000000178</v>
      </c>
      <c r="E320" s="37"/>
      <c r="F320" s="37">
        <f t="shared" si="40"/>
        <v>0.1</v>
      </c>
      <c r="G320" s="53">
        <f t="shared" si="42"/>
        <v>1</v>
      </c>
      <c r="H320" s="37">
        <f t="shared" si="43"/>
        <v>0.2</v>
      </c>
      <c r="I320" s="37">
        <f t="shared" si="44"/>
        <v>6.2999999999999536</v>
      </c>
      <c r="J320" s="37">
        <f t="shared" si="47"/>
        <v>1.9800000000000005E-2</v>
      </c>
      <c r="K320" s="37">
        <f t="shared" si="49"/>
        <v>2.0187083876841171E-2</v>
      </c>
      <c r="L320" s="37">
        <f t="shared" si="45"/>
        <v>-3.8708387684116549E-5</v>
      </c>
      <c r="M320" s="37">
        <f t="shared" si="46"/>
        <v>0.10089671099652171</v>
      </c>
      <c r="N320" s="36"/>
      <c r="O320" s="37">
        <f>IF(M320&gt;'FOBAS Calculator'!$D$22,0,1)</f>
        <v>1</v>
      </c>
      <c r="P320" s="37">
        <f t="shared" si="48"/>
        <v>31.500000000000178</v>
      </c>
      <c r="Q320" s="36"/>
      <c r="R320" s="36"/>
    </row>
    <row r="321" spans="1:18">
      <c r="A321" s="36"/>
      <c r="B321" s="36"/>
      <c r="C321" s="36"/>
      <c r="D321" s="37">
        <f t="shared" si="41"/>
        <v>31.600000000000179</v>
      </c>
      <c r="E321" s="37"/>
      <c r="F321" s="37">
        <f t="shared" si="40"/>
        <v>0.1</v>
      </c>
      <c r="G321" s="53">
        <f t="shared" si="42"/>
        <v>1</v>
      </c>
      <c r="H321" s="37">
        <f t="shared" si="43"/>
        <v>0.2</v>
      </c>
      <c r="I321" s="37">
        <f t="shared" si="44"/>
        <v>6.3199999999999532</v>
      </c>
      <c r="J321" s="37">
        <f t="shared" si="47"/>
        <v>1.9800000000000005E-2</v>
      </c>
      <c r="K321" s="37">
        <f t="shared" si="49"/>
        <v>2.0179342199304347E-2</v>
      </c>
      <c r="L321" s="37">
        <f t="shared" si="45"/>
        <v>-3.7934219930434168E-5</v>
      </c>
      <c r="M321" s="37">
        <f t="shared" si="46"/>
        <v>0.10085877677659127</v>
      </c>
      <c r="N321" s="36"/>
      <c r="O321" s="37">
        <f>IF(M321&gt;'FOBAS Calculator'!$D$22,0,1)</f>
        <v>1</v>
      </c>
      <c r="P321" s="37">
        <f t="shared" si="48"/>
        <v>31.600000000000179</v>
      </c>
      <c r="Q321" s="36"/>
      <c r="R321" s="36"/>
    </row>
    <row r="322" spans="1:18">
      <c r="A322" s="36"/>
      <c r="B322" s="36"/>
      <c r="C322" s="36"/>
      <c r="D322" s="37">
        <f t="shared" si="41"/>
        <v>31.70000000000018</v>
      </c>
      <c r="E322" s="37"/>
      <c r="F322" s="37">
        <f t="shared" si="40"/>
        <v>0.1</v>
      </c>
      <c r="G322" s="53">
        <f t="shared" si="42"/>
        <v>1</v>
      </c>
      <c r="H322" s="37">
        <f t="shared" si="43"/>
        <v>0.2</v>
      </c>
      <c r="I322" s="37">
        <f t="shared" si="44"/>
        <v>6.3399999999999528</v>
      </c>
      <c r="J322" s="37">
        <f t="shared" si="47"/>
        <v>1.9800000000000005E-2</v>
      </c>
      <c r="K322" s="37">
        <f t="shared" si="49"/>
        <v>2.017175535531826E-2</v>
      </c>
      <c r="L322" s="37">
        <f t="shared" si="45"/>
        <v>-3.7175535531825539E-5</v>
      </c>
      <c r="M322" s="37">
        <f t="shared" si="46"/>
        <v>0.10082160124105945</v>
      </c>
      <c r="N322" s="36"/>
      <c r="O322" s="37">
        <f>IF(M322&gt;'FOBAS Calculator'!$D$22,0,1)</f>
        <v>1</v>
      </c>
      <c r="P322" s="37">
        <f t="shared" si="48"/>
        <v>31.70000000000018</v>
      </c>
      <c r="Q322" s="36"/>
      <c r="R322" s="36"/>
    </row>
    <row r="323" spans="1:18">
      <c r="A323" s="36"/>
      <c r="B323" s="36"/>
      <c r="C323" s="36"/>
      <c r="D323" s="37">
        <f t="shared" si="41"/>
        <v>31.800000000000182</v>
      </c>
      <c r="E323" s="37"/>
      <c r="F323" s="37">
        <f t="shared" si="40"/>
        <v>0.1</v>
      </c>
      <c r="G323" s="53">
        <f t="shared" si="42"/>
        <v>1</v>
      </c>
      <c r="H323" s="37">
        <f t="shared" si="43"/>
        <v>0.2</v>
      </c>
      <c r="I323" s="37">
        <f t="shared" si="44"/>
        <v>6.3599999999999524</v>
      </c>
      <c r="J323" s="37">
        <f t="shared" si="47"/>
        <v>1.9800000000000005E-2</v>
      </c>
      <c r="K323" s="37">
        <f t="shared" si="49"/>
        <v>2.0164320248211891E-2</v>
      </c>
      <c r="L323" s="37">
        <f t="shared" si="45"/>
        <v>-3.6432024821188636E-5</v>
      </c>
      <c r="M323" s="37">
        <f t="shared" si="46"/>
        <v>0.10078516921623826</v>
      </c>
      <c r="N323" s="36"/>
      <c r="O323" s="37">
        <f>IF(M323&gt;'FOBAS Calculator'!$D$22,0,1)</f>
        <v>1</v>
      </c>
      <c r="P323" s="37">
        <f t="shared" si="48"/>
        <v>31.800000000000182</v>
      </c>
      <c r="Q323" s="36"/>
      <c r="R323" s="36"/>
    </row>
    <row r="324" spans="1:18">
      <c r="A324" s="36"/>
      <c r="B324" s="36"/>
      <c r="C324" s="36"/>
      <c r="D324" s="37">
        <f t="shared" si="41"/>
        <v>31.900000000000183</v>
      </c>
      <c r="E324" s="37"/>
      <c r="F324" s="37">
        <f t="shared" ref="F324:F387" si="50">F323</f>
        <v>0.1</v>
      </c>
      <c r="G324" s="53">
        <f t="shared" si="42"/>
        <v>1</v>
      </c>
      <c r="H324" s="37">
        <f t="shared" si="43"/>
        <v>0.2</v>
      </c>
      <c r="I324" s="37">
        <f t="shared" si="44"/>
        <v>6.3799999999999519</v>
      </c>
      <c r="J324" s="37">
        <f t="shared" si="47"/>
        <v>1.9800000000000005E-2</v>
      </c>
      <c r="K324" s="37">
        <f t="shared" si="49"/>
        <v>2.0157033843247654E-2</v>
      </c>
      <c r="L324" s="37">
        <f t="shared" si="45"/>
        <v>-3.5703384324764843E-5</v>
      </c>
      <c r="M324" s="37">
        <f t="shared" si="46"/>
        <v>0.10074946583191349</v>
      </c>
      <c r="N324" s="36"/>
      <c r="O324" s="37">
        <f>IF(M324&gt;'FOBAS Calculator'!$D$22,0,1)</f>
        <v>1</v>
      </c>
      <c r="P324" s="37">
        <f t="shared" si="48"/>
        <v>31.900000000000183</v>
      </c>
      <c r="Q324" s="36"/>
      <c r="R324" s="36"/>
    </row>
    <row r="325" spans="1:18">
      <c r="A325" s="36"/>
      <c r="B325" s="36"/>
      <c r="C325" s="36"/>
      <c r="D325" s="37">
        <f t="shared" si="41"/>
        <v>32.000000000000185</v>
      </c>
      <c r="E325" s="37"/>
      <c r="F325" s="37">
        <f t="shared" si="50"/>
        <v>0.1</v>
      </c>
      <c r="G325" s="53">
        <f t="shared" si="42"/>
        <v>1</v>
      </c>
      <c r="H325" s="37">
        <f t="shared" si="43"/>
        <v>0.2</v>
      </c>
      <c r="I325" s="37">
        <f t="shared" si="44"/>
        <v>6.3999999999999515</v>
      </c>
      <c r="J325" s="37">
        <f t="shared" si="47"/>
        <v>1.9800000000000005E-2</v>
      </c>
      <c r="K325" s="37">
        <f t="shared" si="49"/>
        <v>2.0149893166382701E-2</v>
      </c>
      <c r="L325" s="37">
        <f t="shared" si="45"/>
        <v>-3.4989316638269627E-5</v>
      </c>
      <c r="M325" s="37">
        <f t="shared" si="46"/>
        <v>0.10071447651527522</v>
      </c>
      <c r="N325" s="36"/>
      <c r="O325" s="37">
        <f>IF(M325&gt;'FOBAS Calculator'!$D$22,0,1)</f>
        <v>1</v>
      </c>
      <c r="P325" s="37">
        <f t="shared" si="48"/>
        <v>32.000000000000185</v>
      </c>
      <c r="Q325" s="36"/>
      <c r="R325" s="36"/>
    </row>
    <row r="326" spans="1:18">
      <c r="A326" s="36"/>
      <c r="B326" s="36"/>
      <c r="C326" s="36"/>
      <c r="D326" s="37">
        <f t="shared" ref="D326:D389" si="51">D325+F324</f>
        <v>32.100000000000186</v>
      </c>
      <c r="E326" s="37"/>
      <c r="F326" s="37">
        <f t="shared" si="50"/>
        <v>0.1</v>
      </c>
      <c r="G326" s="53">
        <f t="shared" ref="G326:G389" si="52">G325</f>
        <v>1</v>
      </c>
      <c r="H326" s="37">
        <f t="shared" ref="H326:H389" si="53">H325</f>
        <v>0.2</v>
      </c>
      <c r="I326" s="37">
        <f t="shared" ref="I326:I389" si="54">H326*F324+I325</f>
        <v>6.4199999999999511</v>
      </c>
      <c r="J326" s="37">
        <f t="shared" si="47"/>
        <v>1.9800000000000005E-2</v>
      </c>
      <c r="K326" s="37">
        <f t="shared" si="49"/>
        <v>2.0142895303055047E-2</v>
      </c>
      <c r="L326" s="37">
        <f t="shared" ref="L326:L389" si="55">(J326-K326)/G326/10</f>
        <v>-3.4289530305504218E-5</v>
      </c>
      <c r="M326" s="37">
        <f t="shared" ref="M326:M389" si="56">M325+L326</f>
        <v>0.10068018698496972</v>
      </c>
      <c r="N326" s="36"/>
      <c r="O326" s="37">
        <f>IF(M326&gt;'FOBAS Calculator'!$D$22,0,1)</f>
        <v>1</v>
      </c>
      <c r="P326" s="37">
        <f t="shared" si="48"/>
        <v>32.100000000000186</v>
      </c>
      <c r="Q326" s="36"/>
      <c r="R326" s="36"/>
    </row>
    <row r="327" spans="1:18">
      <c r="A327" s="36"/>
      <c r="B327" s="36"/>
      <c r="C327" s="36"/>
      <c r="D327" s="37">
        <f t="shared" si="51"/>
        <v>32.200000000000188</v>
      </c>
      <c r="E327" s="37"/>
      <c r="F327" s="37">
        <f t="shared" si="50"/>
        <v>0.1</v>
      </c>
      <c r="G327" s="53">
        <f t="shared" si="52"/>
        <v>1</v>
      </c>
      <c r="H327" s="37">
        <f t="shared" si="53"/>
        <v>0.2</v>
      </c>
      <c r="I327" s="37">
        <f t="shared" si="54"/>
        <v>6.4399999999999507</v>
      </c>
      <c r="J327" s="37">
        <f t="shared" ref="J327:J390" si="57">$A$6*F325*H327*10</f>
        <v>1.9800000000000005E-2</v>
      </c>
      <c r="K327" s="37">
        <f t="shared" si="49"/>
        <v>2.0136037396993947E-2</v>
      </c>
      <c r="L327" s="37">
        <f t="shared" si="55"/>
        <v>-3.3603739699394201E-5</v>
      </c>
      <c r="M327" s="37">
        <f t="shared" si="56"/>
        <v>0.10064658324527033</v>
      </c>
      <c r="N327" s="36"/>
      <c r="O327" s="37">
        <f>IF(M327&gt;'FOBAS Calculator'!$D$22,0,1)</f>
        <v>1</v>
      </c>
      <c r="P327" s="37">
        <f t="shared" ref="P327:P390" si="58">IF((O327)=1,D327,0)</f>
        <v>32.200000000000188</v>
      </c>
      <c r="Q327" s="36"/>
      <c r="R327" s="36"/>
    </row>
    <row r="328" spans="1:18">
      <c r="A328" s="36"/>
      <c r="B328" s="36"/>
      <c r="C328" s="36"/>
      <c r="D328" s="37">
        <f t="shared" si="51"/>
        <v>32.300000000000189</v>
      </c>
      <c r="E328" s="37"/>
      <c r="F328" s="37">
        <f t="shared" si="50"/>
        <v>0.1</v>
      </c>
      <c r="G328" s="53">
        <f t="shared" si="52"/>
        <v>1</v>
      </c>
      <c r="H328" s="37">
        <f t="shared" si="53"/>
        <v>0.2</v>
      </c>
      <c r="I328" s="37">
        <f t="shared" si="54"/>
        <v>6.4599999999999502</v>
      </c>
      <c r="J328" s="37">
        <f t="shared" si="57"/>
        <v>1.9800000000000005E-2</v>
      </c>
      <c r="K328" s="37">
        <f t="shared" ref="K328:K391" si="59">ABS(F326*H328*M327*10)</f>
        <v>2.0129316649054072E-2</v>
      </c>
      <c r="L328" s="37">
        <f t="shared" si="55"/>
        <v>-3.2931664905406707E-5</v>
      </c>
      <c r="M328" s="37">
        <f t="shared" si="56"/>
        <v>0.10061365158036492</v>
      </c>
      <c r="N328" s="36"/>
      <c r="O328" s="37">
        <f>IF(M328&gt;'FOBAS Calculator'!$D$22,0,1)</f>
        <v>1</v>
      </c>
      <c r="P328" s="37">
        <f t="shared" si="58"/>
        <v>32.300000000000189</v>
      </c>
      <c r="Q328" s="36"/>
      <c r="R328" s="36"/>
    </row>
    <row r="329" spans="1:18">
      <c r="A329" s="36"/>
      <c r="B329" s="36"/>
      <c r="C329" s="36"/>
      <c r="D329" s="37">
        <f t="shared" si="51"/>
        <v>32.40000000000019</v>
      </c>
      <c r="E329" s="37"/>
      <c r="F329" s="37">
        <f t="shared" si="50"/>
        <v>0.1</v>
      </c>
      <c r="G329" s="53">
        <f t="shared" si="52"/>
        <v>1</v>
      </c>
      <c r="H329" s="37">
        <f t="shared" si="53"/>
        <v>0.2</v>
      </c>
      <c r="I329" s="37">
        <f t="shared" si="54"/>
        <v>6.4799999999999498</v>
      </c>
      <c r="J329" s="37">
        <f t="shared" si="57"/>
        <v>1.9800000000000005E-2</v>
      </c>
      <c r="K329" s="37">
        <f t="shared" si="59"/>
        <v>2.0122730316072989E-2</v>
      </c>
      <c r="L329" s="37">
        <f t="shared" si="55"/>
        <v>-3.2273031607298397E-5</v>
      </c>
      <c r="M329" s="37">
        <f t="shared" si="56"/>
        <v>0.10058137854875762</v>
      </c>
      <c r="N329" s="36"/>
      <c r="O329" s="37">
        <f>IF(M329&gt;'FOBAS Calculator'!$D$22,0,1)</f>
        <v>1</v>
      </c>
      <c r="P329" s="37">
        <f t="shared" si="58"/>
        <v>32.40000000000019</v>
      </c>
      <c r="Q329" s="36"/>
      <c r="R329" s="36"/>
    </row>
    <row r="330" spans="1:18">
      <c r="A330" s="36"/>
      <c r="B330" s="36"/>
      <c r="C330" s="36"/>
      <c r="D330" s="37">
        <f t="shared" si="51"/>
        <v>32.500000000000192</v>
      </c>
      <c r="E330" s="37"/>
      <c r="F330" s="37">
        <f t="shared" si="50"/>
        <v>0.1</v>
      </c>
      <c r="G330" s="53">
        <f t="shared" si="52"/>
        <v>1</v>
      </c>
      <c r="H330" s="37">
        <f t="shared" si="53"/>
        <v>0.2</v>
      </c>
      <c r="I330" s="37">
        <f t="shared" si="54"/>
        <v>6.4999999999999494</v>
      </c>
      <c r="J330" s="37">
        <f t="shared" si="57"/>
        <v>1.9800000000000005E-2</v>
      </c>
      <c r="K330" s="37">
        <f t="shared" si="59"/>
        <v>2.0116275709751528E-2</v>
      </c>
      <c r="L330" s="37">
        <f t="shared" si="55"/>
        <v>-3.1627570975152271E-5</v>
      </c>
      <c r="M330" s="37">
        <f t="shared" si="56"/>
        <v>0.10054975097778247</v>
      </c>
      <c r="N330" s="36"/>
      <c r="O330" s="37">
        <f>IF(M330&gt;'FOBAS Calculator'!$D$22,0,1)</f>
        <v>1</v>
      </c>
      <c r="P330" s="37">
        <f t="shared" si="58"/>
        <v>32.500000000000192</v>
      </c>
      <c r="Q330" s="36"/>
      <c r="R330" s="36"/>
    </row>
    <row r="331" spans="1:18">
      <c r="A331" s="36"/>
      <c r="B331" s="36"/>
      <c r="C331" s="36"/>
      <c r="D331" s="37">
        <f t="shared" si="51"/>
        <v>32.600000000000193</v>
      </c>
      <c r="E331" s="37"/>
      <c r="F331" s="37">
        <f t="shared" si="50"/>
        <v>0.1</v>
      </c>
      <c r="G331" s="53">
        <f t="shared" si="52"/>
        <v>1</v>
      </c>
      <c r="H331" s="37">
        <f t="shared" si="53"/>
        <v>0.2</v>
      </c>
      <c r="I331" s="37">
        <f t="shared" si="54"/>
        <v>6.5199999999999489</v>
      </c>
      <c r="J331" s="37">
        <f t="shared" si="57"/>
        <v>1.9800000000000005E-2</v>
      </c>
      <c r="K331" s="37">
        <f t="shared" si="59"/>
        <v>2.01099501955565E-2</v>
      </c>
      <c r="L331" s="37">
        <f t="shared" si="55"/>
        <v>-3.0995019555649442E-5</v>
      </c>
      <c r="M331" s="37">
        <f t="shared" si="56"/>
        <v>0.10051875595822682</v>
      </c>
      <c r="N331" s="36"/>
      <c r="O331" s="37">
        <f>IF(M331&gt;'FOBAS Calculator'!$D$22,0,1)</f>
        <v>1</v>
      </c>
      <c r="P331" s="37">
        <f t="shared" si="58"/>
        <v>32.600000000000193</v>
      </c>
      <c r="Q331" s="36"/>
      <c r="R331" s="36"/>
    </row>
    <row r="332" spans="1:18">
      <c r="A332" s="36"/>
      <c r="B332" s="36"/>
      <c r="C332" s="36"/>
      <c r="D332" s="37">
        <f t="shared" si="51"/>
        <v>32.700000000000195</v>
      </c>
      <c r="E332" s="37"/>
      <c r="F332" s="37">
        <f t="shared" si="50"/>
        <v>0.1</v>
      </c>
      <c r="G332" s="53">
        <f t="shared" si="52"/>
        <v>1</v>
      </c>
      <c r="H332" s="37">
        <f t="shared" si="53"/>
        <v>0.2</v>
      </c>
      <c r="I332" s="37">
        <f t="shared" si="54"/>
        <v>6.5399999999999485</v>
      </c>
      <c r="J332" s="37">
        <f t="shared" si="57"/>
        <v>1.9800000000000005E-2</v>
      </c>
      <c r="K332" s="37">
        <f t="shared" si="59"/>
        <v>2.0103751191645369E-2</v>
      </c>
      <c r="L332" s="37">
        <f t="shared" si="55"/>
        <v>-3.037511916453642E-5</v>
      </c>
      <c r="M332" s="37">
        <f t="shared" si="56"/>
        <v>0.10048838083906228</v>
      </c>
      <c r="N332" s="36"/>
      <c r="O332" s="37">
        <f>IF(M332&gt;'FOBAS Calculator'!$D$22,0,1)</f>
        <v>1</v>
      </c>
      <c r="P332" s="37">
        <f t="shared" si="58"/>
        <v>32.700000000000195</v>
      </c>
      <c r="Q332" s="36"/>
      <c r="R332" s="36"/>
    </row>
    <row r="333" spans="1:18">
      <c r="A333" s="36"/>
      <c r="B333" s="36"/>
      <c r="C333" s="36"/>
      <c r="D333" s="37">
        <f t="shared" si="51"/>
        <v>32.800000000000196</v>
      </c>
      <c r="E333" s="37"/>
      <c r="F333" s="37">
        <f t="shared" si="50"/>
        <v>0.1</v>
      </c>
      <c r="G333" s="53">
        <f t="shared" si="52"/>
        <v>1</v>
      </c>
      <c r="H333" s="37">
        <f t="shared" si="53"/>
        <v>0.2</v>
      </c>
      <c r="I333" s="37">
        <f t="shared" si="54"/>
        <v>6.5599999999999481</v>
      </c>
      <c r="J333" s="37">
        <f t="shared" si="57"/>
        <v>1.9800000000000005E-2</v>
      </c>
      <c r="K333" s="37">
        <f t="shared" si="59"/>
        <v>2.009767616781246E-2</v>
      </c>
      <c r="L333" s="37">
        <f t="shared" si="55"/>
        <v>-2.9767616781245511E-5</v>
      </c>
      <c r="M333" s="37">
        <f t="shared" si="56"/>
        <v>0.10045861322228103</v>
      </c>
      <c r="N333" s="36"/>
      <c r="O333" s="37">
        <f>IF(M333&gt;'FOBAS Calculator'!$D$22,0,1)</f>
        <v>1</v>
      </c>
      <c r="P333" s="37">
        <f t="shared" si="58"/>
        <v>32.800000000000196</v>
      </c>
      <c r="Q333" s="36"/>
      <c r="R333" s="36"/>
    </row>
    <row r="334" spans="1:18">
      <c r="A334" s="36"/>
      <c r="B334" s="36"/>
      <c r="C334" s="36"/>
      <c r="D334" s="37">
        <f t="shared" si="51"/>
        <v>32.900000000000198</v>
      </c>
      <c r="E334" s="37"/>
      <c r="F334" s="37">
        <f t="shared" si="50"/>
        <v>0.1</v>
      </c>
      <c r="G334" s="53">
        <f t="shared" si="52"/>
        <v>1</v>
      </c>
      <c r="H334" s="37">
        <f t="shared" si="53"/>
        <v>0.2</v>
      </c>
      <c r="I334" s="37">
        <f t="shared" si="54"/>
        <v>6.5799999999999477</v>
      </c>
      <c r="J334" s="37">
        <f t="shared" si="57"/>
        <v>1.9800000000000005E-2</v>
      </c>
      <c r="K334" s="37">
        <f t="shared" si="59"/>
        <v>2.009172264445621E-2</v>
      </c>
      <c r="L334" s="37">
        <f t="shared" si="55"/>
        <v>-2.917226444562049E-5</v>
      </c>
      <c r="M334" s="37">
        <f t="shared" si="56"/>
        <v>0.1004294409578354</v>
      </c>
      <c r="N334" s="36"/>
      <c r="O334" s="37">
        <f>IF(M334&gt;'FOBAS Calculator'!$D$22,0,1)</f>
        <v>1</v>
      </c>
      <c r="P334" s="37">
        <f t="shared" si="58"/>
        <v>32.900000000000198</v>
      </c>
      <c r="Q334" s="36"/>
      <c r="R334" s="36"/>
    </row>
    <row r="335" spans="1:18">
      <c r="A335" s="36"/>
      <c r="B335" s="36"/>
      <c r="C335" s="36"/>
      <c r="D335" s="37">
        <f t="shared" si="51"/>
        <v>33.000000000000199</v>
      </c>
      <c r="E335" s="37"/>
      <c r="F335" s="37">
        <f t="shared" si="50"/>
        <v>0.1</v>
      </c>
      <c r="G335" s="53">
        <f t="shared" si="52"/>
        <v>1</v>
      </c>
      <c r="H335" s="37">
        <f t="shared" si="53"/>
        <v>0.2</v>
      </c>
      <c r="I335" s="37">
        <f t="shared" si="54"/>
        <v>6.5999999999999472</v>
      </c>
      <c r="J335" s="37">
        <f t="shared" si="57"/>
        <v>1.9800000000000005E-2</v>
      </c>
      <c r="K335" s="37">
        <f t="shared" si="59"/>
        <v>2.0085888191567085E-2</v>
      </c>
      <c r="L335" s="37">
        <f t="shared" si="55"/>
        <v>-2.8588819156707968E-5</v>
      </c>
      <c r="M335" s="37">
        <f t="shared" si="56"/>
        <v>0.10040085213867869</v>
      </c>
      <c r="N335" s="36"/>
      <c r="O335" s="37">
        <f>IF(M335&gt;'FOBAS Calculator'!$D$22,0,1)</f>
        <v>1</v>
      </c>
      <c r="P335" s="37">
        <f t="shared" si="58"/>
        <v>33.000000000000199</v>
      </c>
      <c r="Q335" s="36"/>
      <c r="R335" s="36"/>
    </row>
    <row r="336" spans="1:18">
      <c r="A336" s="36"/>
      <c r="B336" s="36"/>
      <c r="C336" s="36"/>
      <c r="D336" s="37">
        <f t="shared" si="51"/>
        <v>33.1000000000002</v>
      </c>
      <c r="E336" s="37"/>
      <c r="F336" s="37">
        <f t="shared" si="50"/>
        <v>0.1</v>
      </c>
      <c r="G336" s="53">
        <f t="shared" si="52"/>
        <v>1</v>
      </c>
      <c r="H336" s="37">
        <f t="shared" si="53"/>
        <v>0.2</v>
      </c>
      <c r="I336" s="37">
        <f t="shared" si="54"/>
        <v>6.6199999999999468</v>
      </c>
      <c r="J336" s="37">
        <f t="shared" si="57"/>
        <v>1.9800000000000005E-2</v>
      </c>
      <c r="K336" s="37">
        <f t="shared" si="59"/>
        <v>2.0080170427735741E-2</v>
      </c>
      <c r="L336" s="37">
        <f t="shared" si="55"/>
        <v>-2.8017042773573545E-5</v>
      </c>
      <c r="M336" s="37">
        <f t="shared" si="56"/>
        <v>0.10037283509590512</v>
      </c>
      <c r="N336" s="36"/>
      <c r="O336" s="37">
        <f>IF(M336&gt;'FOBAS Calculator'!$D$22,0,1)</f>
        <v>1</v>
      </c>
      <c r="P336" s="37">
        <f t="shared" si="58"/>
        <v>33.1000000000002</v>
      </c>
      <c r="Q336" s="36"/>
      <c r="R336" s="36"/>
    </row>
    <row r="337" spans="1:18">
      <c r="A337" s="36"/>
      <c r="B337" s="36"/>
      <c r="C337" s="36"/>
      <c r="D337" s="37">
        <f t="shared" si="51"/>
        <v>33.200000000000202</v>
      </c>
      <c r="E337" s="37"/>
      <c r="F337" s="37">
        <f t="shared" si="50"/>
        <v>0.1</v>
      </c>
      <c r="G337" s="53">
        <f t="shared" si="52"/>
        <v>1</v>
      </c>
      <c r="H337" s="37">
        <f t="shared" si="53"/>
        <v>0.2</v>
      </c>
      <c r="I337" s="37">
        <f t="shared" si="54"/>
        <v>6.6399999999999464</v>
      </c>
      <c r="J337" s="37">
        <f t="shared" si="57"/>
        <v>1.9800000000000005E-2</v>
      </c>
      <c r="K337" s="37">
        <f t="shared" si="59"/>
        <v>2.007456701918103E-2</v>
      </c>
      <c r="L337" s="37">
        <f t="shared" si="55"/>
        <v>-2.7456701918102468E-5</v>
      </c>
      <c r="M337" s="37">
        <f t="shared" si="56"/>
        <v>0.10034537839398702</v>
      </c>
      <c r="N337" s="36"/>
      <c r="O337" s="37">
        <f>IF(M337&gt;'FOBAS Calculator'!$D$22,0,1)</f>
        <v>1</v>
      </c>
      <c r="P337" s="37">
        <f t="shared" si="58"/>
        <v>33.200000000000202</v>
      </c>
      <c r="Q337" s="36"/>
      <c r="R337" s="36"/>
    </row>
    <row r="338" spans="1:18">
      <c r="A338" s="36"/>
      <c r="B338" s="36"/>
      <c r="C338" s="36"/>
      <c r="D338" s="37">
        <f t="shared" si="51"/>
        <v>33.300000000000203</v>
      </c>
      <c r="E338" s="37"/>
      <c r="F338" s="37">
        <f t="shared" si="50"/>
        <v>0.1</v>
      </c>
      <c r="G338" s="53">
        <f t="shared" si="52"/>
        <v>1</v>
      </c>
      <c r="H338" s="37">
        <f t="shared" si="53"/>
        <v>0.2</v>
      </c>
      <c r="I338" s="37">
        <f t="shared" si="54"/>
        <v>6.659999999999946</v>
      </c>
      <c r="J338" s="37">
        <f t="shared" si="57"/>
        <v>1.9800000000000005E-2</v>
      </c>
      <c r="K338" s="37">
        <f t="shared" si="59"/>
        <v>2.0069075678797406E-2</v>
      </c>
      <c r="L338" s="37">
        <f t="shared" si="55"/>
        <v>-2.690756787974008E-5</v>
      </c>
      <c r="M338" s="37">
        <f t="shared" si="56"/>
        <v>0.10031847082610729</v>
      </c>
      <c r="N338" s="36"/>
      <c r="O338" s="37">
        <f>IF(M338&gt;'FOBAS Calculator'!$D$22,0,1)</f>
        <v>1</v>
      </c>
      <c r="P338" s="37">
        <f t="shared" si="58"/>
        <v>33.300000000000203</v>
      </c>
      <c r="Q338" s="36"/>
      <c r="R338" s="36"/>
    </row>
    <row r="339" spans="1:18">
      <c r="A339" s="36"/>
      <c r="B339" s="36"/>
      <c r="C339" s="36"/>
      <c r="D339" s="37">
        <f t="shared" si="51"/>
        <v>33.400000000000205</v>
      </c>
      <c r="E339" s="37"/>
      <c r="F339" s="37">
        <f t="shared" si="50"/>
        <v>0.1</v>
      </c>
      <c r="G339" s="53">
        <f t="shared" si="52"/>
        <v>1</v>
      </c>
      <c r="H339" s="37">
        <f t="shared" si="53"/>
        <v>0.2</v>
      </c>
      <c r="I339" s="37">
        <f t="shared" si="54"/>
        <v>6.6799999999999455</v>
      </c>
      <c r="J339" s="37">
        <f t="shared" si="57"/>
        <v>1.9800000000000005E-2</v>
      </c>
      <c r="K339" s="37">
        <f t="shared" si="59"/>
        <v>2.0063694165221461E-2</v>
      </c>
      <c r="L339" s="37">
        <f t="shared" si="55"/>
        <v>-2.636941652214564E-5</v>
      </c>
      <c r="M339" s="37">
        <f t="shared" si="56"/>
        <v>0.10029210140958514</v>
      </c>
      <c r="N339" s="36"/>
      <c r="O339" s="37">
        <f>IF(M339&gt;'FOBAS Calculator'!$D$22,0,1)</f>
        <v>1</v>
      </c>
      <c r="P339" s="37">
        <f t="shared" si="58"/>
        <v>33.400000000000205</v>
      </c>
      <c r="Q339" s="36"/>
      <c r="R339" s="36"/>
    </row>
    <row r="340" spans="1:18">
      <c r="A340" s="36"/>
      <c r="B340" s="36"/>
      <c r="C340" s="36"/>
      <c r="D340" s="37">
        <f t="shared" si="51"/>
        <v>33.500000000000206</v>
      </c>
      <c r="E340" s="37"/>
      <c r="F340" s="37">
        <f t="shared" si="50"/>
        <v>0.1</v>
      </c>
      <c r="G340" s="53">
        <f t="shared" si="52"/>
        <v>1</v>
      </c>
      <c r="H340" s="37">
        <f t="shared" si="53"/>
        <v>0.2</v>
      </c>
      <c r="I340" s="37">
        <f t="shared" si="54"/>
        <v>6.6999999999999451</v>
      </c>
      <c r="J340" s="37">
        <f t="shared" si="57"/>
        <v>1.9800000000000005E-2</v>
      </c>
      <c r="K340" s="37">
        <f t="shared" si="59"/>
        <v>2.0058420281917032E-2</v>
      </c>
      <c r="L340" s="37">
        <f t="shared" si="55"/>
        <v>-2.5842028191702669E-5</v>
      </c>
      <c r="M340" s="37">
        <f t="shared" si="56"/>
        <v>0.10026625938139344</v>
      </c>
      <c r="N340" s="36"/>
      <c r="O340" s="37">
        <f>IF(M340&gt;'FOBAS Calculator'!$D$22,0,1)</f>
        <v>1</v>
      </c>
      <c r="P340" s="37">
        <f t="shared" si="58"/>
        <v>33.500000000000206</v>
      </c>
      <c r="Q340" s="36"/>
      <c r="R340" s="36"/>
    </row>
    <row r="341" spans="1:18">
      <c r="A341" s="36"/>
      <c r="B341" s="36"/>
      <c r="C341" s="36"/>
      <c r="D341" s="37">
        <f t="shared" si="51"/>
        <v>33.600000000000207</v>
      </c>
      <c r="E341" s="37"/>
      <c r="F341" s="37">
        <f t="shared" si="50"/>
        <v>0.1</v>
      </c>
      <c r="G341" s="53">
        <f t="shared" si="52"/>
        <v>1</v>
      </c>
      <c r="H341" s="37">
        <f t="shared" si="53"/>
        <v>0.2</v>
      </c>
      <c r="I341" s="37">
        <f t="shared" si="54"/>
        <v>6.7199999999999447</v>
      </c>
      <c r="J341" s="37">
        <f t="shared" si="57"/>
        <v>1.9800000000000005E-2</v>
      </c>
      <c r="K341" s="37">
        <f t="shared" si="59"/>
        <v>2.005325187627869E-2</v>
      </c>
      <c r="L341" s="37">
        <f t="shared" si="55"/>
        <v>-2.5325187627868451E-5</v>
      </c>
      <c r="M341" s="37">
        <f t="shared" si="56"/>
        <v>0.10024093419376558</v>
      </c>
      <c r="N341" s="36"/>
      <c r="O341" s="37">
        <f>IF(M341&gt;'FOBAS Calculator'!$D$22,0,1)</f>
        <v>1</v>
      </c>
      <c r="P341" s="37">
        <f t="shared" si="58"/>
        <v>33.600000000000207</v>
      </c>
      <c r="Q341" s="36"/>
      <c r="R341" s="36"/>
    </row>
    <row r="342" spans="1:18">
      <c r="A342" s="36"/>
      <c r="B342" s="36"/>
      <c r="C342" s="36"/>
      <c r="D342" s="37">
        <f t="shared" si="51"/>
        <v>33.700000000000209</v>
      </c>
      <c r="E342" s="37"/>
      <c r="F342" s="37">
        <f t="shared" si="50"/>
        <v>0.1</v>
      </c>
      <c r="G342" s="53">
        <f t="shared" si="52"/>
        <v>1</v>
      </c>
      <c r="H342" s="37">
        <f t="shared" si="53"/>
        <v>0.2</v>
      </c>
      <c r="I342" s="37">
        <f t="shared" si="54"/>
        <v>6.7399999999999443</v>
      </c>
      <c r="J342" s="37">
        <f t="shared" si="57"/>
        <v>1.9800000000000005E-2</v>
      </c>
      <c r="K342" s="37">
        <f t="shared" si="59"/>
        <v>2.0048186838753122E-2</v>
      </c>
      <c r="L342" s="37">
        <f t="shared" si="55"/>
        <v>-2.4818683875311651E-5</v>
      </c>
      <c r="M342" s="37">
        <f t="shared" si="56"/>
        <v>0.10021611550989026</v>
      </c>
      <c r="N342" s="36"/>
      <c r="O342" s="37">
        <f>IF(M342&gt;'FOBAS Calculator'!$D$22,0,1)</f>
        <v>1</v>
      </c>
      <c r="P342" s="37">
        <f t="shared" si="58"/>
        <v>33.700000000000209</v>
      </c>
      <c r="Q342" s="36"/>
      <c r="R342" s="36"/>
    </row>
    <row r="343" spans="1:18">
      <c r="A343" s="36"/>
      <c r="B343" s="36"/>
      <c r="C343" s="36"/>
      <c r="D343" s="37">
        <f t="shared" si="51"/>
        <v>33.80000000000021</v>
      </c>
      <c r="E343" s="37"/>
      <c r="F343" s="37">
        <f t="shared" si="50"/>
        <v>0.1</v>
      </c>
      <c r="G343" s="53">
        <f t="shared" si="52"/>
        <v>1</v>
      </c>
      <c r="H343" s="37">
        <f t="shared" si="53"/>
        <v>0.2</v>
      </c>
      <c r="I343" s="37">
        <f t="shared" si="54"/>
        <v>6.7599999999999438</v>
      </c>
      <c r="J343" s="37">
        <f t="shared" si="57"/>
        <v>1.9800000000000005E-2</v>
      </c>
      <c r="K343" s="37">
        <f t="shared" si="59"/>
        <v>2.0043223101978057E-2</v>
      </c>
      <c r="L343" s="37">
        <f t="shared" si="55"/>
        <v>-2.4322310197805175E-5</v>
      </c>
      <c r="M343" s="37">
        <f t="shared" si="56"/>
        <v>0.10019179319969246</v>
      </c>
      <c r="N343" s="36"/>
      <c r="O343" s="37">
        <f>IF(M343&gt;'FOBAS Calculator'!$D$22,0,1)</f>
        <v>1</v>
      </c>
      <c r="P343" s="37">
        <f t="shared" si="58"/>
        <v>33.80000000000021</v>
      </c>
      <c r="Q343" s="36"/>
      <c r="R343" s="36"/>
    </row>
    <row r="344" spans="1:18">
      <c r="A344" s="36"/>
      <c r="B344" s="36"/>
      <c r="C344" s="36"/>
      <c r="D344" s="37">
        <f t="shared" si="51"/>
        <v>33.900000000000212</v>
      </c>
      <c r="E344" s="37"/>
      <c r="F344" s="37">
        <f t="shared" si="50"/>
        <v>0.1</v>
      </c>
      <c r="G344" s="53">
        <f t="shared" si="52"/>
        <v>1</v>
      </c>
      <c r="H344" s="37">
        <f t="shared" si="53"/>
        <v>0.2</v>
      </c>
      <c r="I344" s="37">
        <f t="shared" si="54"/>
        <v>6.7799999999999434</v>
      </c>
      <c r="J344" s="37">
        <f t="shared" si="57"/>
        <v>1.9800000000000005E-2</v>
      </c>
      <c r="K344" s="37">
        <f t="shared" si="59"/>
        <v>2.0038358639938494E-2</v>
      </c>
      <c r="L344" s="37">
        <f t="shared" si="55"/>
        <v>-2.3835863993848862E-5</v>
      </c>
      <c r="M344" s="37">
        <f t="shared" si="56"/>
        <v>0.10016795733569861</v>
      </c>
      <c r="N344" s="36"/>
      <c r="O344" s="37">
        <f>IF(M344&gt;'FOBAS Calculator'!$D$22,0,1)</f>
        <v>1</v>
      </c>
      <c r="P344" s="37">
        <f t="shared" si="58"/>
        <v>33.900000000000212</v>
      </c>
      <c r="Q344" s="36"/>
      <c r="R344" s="36"/>
    </row>
    <row r="345" spans="1:18">
      <c r="A345" s="36"/>
      <c r="B345" s="36"/>
      <c r="C345" s="36"/>
      <c r="D345" s="37">
        <f t="shared" si="51"/>
        <v>34.000000000000213</v>
      </c>
      <c r="E345" s="37"/>
      <c r="F345" s="37">
        <f t="shared" si="50"/>
        <v>0.1</v>
      </c>
      <c r="G345" s="53">
        <f t="shared" si="52"/>
        <v>1</v>
      </c>
      <c r="H345" s="37">
        <f t="shared" si="53"/>
        <v>0.2</v>
      </c>
      <c r="I345" s="37">
        <f t="shared" si="54"/>
        <v>6.799999999999943</v>
      </c>
      <c r="J345" s="37">
        <f t="shared" si="57"/>
        <v>1.9800000000000005E-2</v>
      </c>
      <c r="K345" s="37">
        <f t="shared" si="59"/>
        <v>2.0033591467139726E-2</v>
      </c>
      <c r="L345" s="37">
        <f t="shared" si="55"/>
        <v>-2.3359146713972102E-5</v>
      </c>
      <c r="M345" s="37">
        <f t="shared" si="56"/>
        <v>0.10014459818898463</v>
      </c>
      <c r="N345" s="36"/>
      <c r="O345" s="37">
        <f>IF(M345&gt;'FOBAS Calculator'!$D$22,0,1)</f>
        <v>1</v>
      </c>
      <c r="P345" s="37">
        <f t="shared" si="58"/>
        <v>34.000000000000213</v>
      </c>
      <c r="Q345" s="36"/>
      <c r="R345" s="36"/>
    </row>
    <row r="346" spans="1:18">
      <c r="A346" s="36"/>
      <c r="B346" s="36"/>
      <c r="C346" s="36"/>
      <c r="D346" s="37">
        <f t="shared" si="51"/>
        <v>34.100000000000215</v>
      </c>
      <c r="E346" s="37"/>
      <c r="F346" s="37">
        <f t="shared" si="50"/>
        <v>0.1</v>
      </c>
      <c r="G346" s="53">
        <f t="shared" si="52"/>
        <v>1</v>
      </c>
      <c r="H346" s="37">
        <f t="shared" si="53"/>
        <v>0.2</v>
      </c>
      <c r="I346" s="37">
        <f t="shared" si="54"/>
        <v>6.8199999999999426</v>
      </c>
      <c r="J346" s="37">
        <f t="shared" si="57"/>
        <v>1.9800000000000005E-2</v>
      </c>
      <c r="K346" s="37">
        <f t="shared" si="59"/>
        <v>2.0028919637796929E-2</v>
      </c>
      <c r="L346" s="37">
        <f t="shared" si="55"/>
        <v>-2.2891963779692394E-5</v>
      </c>
      <c r="M346" s="37">
        <f t="shared" si="56"/>
        <v>0.10012170622520494</v>
      </c>
      <c r="N346" s="36"/>
      <c r="O346" s="37">
        <f>IF(M346&gt;'FOBAS Calculator'!$D$22,0,1)</f>
        <v>1</v>
      </c>
      <c r="P346" s="37">
        <f t="shared" si="58"/>
        <v>34.100000000000215</v>
      </c>
      <c r="Q346" s="36"/>
      <c r="R346" s="36"/>
    </row>
    <row r="347" spans="1:18">
      <c r="A347" s="36"/>
      <c r="B347" s="36"/>
      <c r="C347" s="36"/>
      <c r="D347" s="37">
        <f t="shared" si="51"/>
        <v>34.200000000000216</v>
      </c>
      <c r="E347" s="37"/>
      <c r="F347" s="37">
        <f t="shared" si="50"/>
        <v>0.1</v>
      </c>
      <c r="G347" s="53">
        <f t="shared" si="52"/>
        <v>1</v>
      </c>
      <c r="H347" s="37">
        <f t="shared" si="53"/>
        <v>0.2</v>
      </c>
      <c r="I347" s="37">
        <f t="shared" si="54"/>
        <v>6.8399999999999421</v>
      </c>
      <c r="J347" s="37">
        <f t="shared" si="57"/>
        <v>1.9800000000000005E-2</v>
      </c>
      <c r="K347" s="37">
        <f t="shared" si="59"/>
        <v>2.0024341245040992E-2</v>
      </c>
      <c r="L347" s="37">
        <f t="shared" si="55"/>
        <v>-2.2434124504098694E-5</v>
      </c>
      <c r="M347" s="37">
        <f t="shared" si="56"/>
        <v>0.10009927210070084</v>
      </c>
      <c r="N347" s="36"/>
      <c r="O347" s="37">
        <f>IF(M347&gt;'FOBAS Calculator'!$D$22,0,1)</f>
        <v>1</v>
      </c>
      <c r="P347" s="37">
        <f t="shared" si="58"/>
        <v>34.200000000000216</v>
      </c>
      <c r="Q347" s="36"/>
      <c r="R347" s="36"/>
    </row>
    <row r="348" spans="1:18">
      <c r="A348" s="36"/>
      <c r="B348" s="36"/>
      <c r="C348" s="36"/>
      <c r="D348" s="37">
        <f t="shared" si="51"/>
        <v>34.300000000000217</v>
      </c>
      <c r="E348" s="37"/>
      <c r="F348" s="37">
        <f t="shared" si="50"/>
        <v>0.1</v>
      </c>
      <c r="G348" s="53">
        <f t="shared" si="52"/>
        <v>1</v>
      </c>
      <c r="H348" s="37">
        <f t="shared" si="53"/>
        <v>0.2</v>
      </c>
      <c r="I348" s="37">
        <f t="shared" si="54"/>
        <v>6.8599999999999417</v>
      </c>
      <c r="J348" s="37">
        <f t="shared" si="57"/>
        <v>1.9800000000000005E-2</v>
      </c>
      <c r="K348" s="37">
        <f t="shared" si="59"/>
        <v>2.0019854420140173E-2</v>
      </c>
      <c r="L348" s="37">
        <f t="shared" si="55"/>
        <v>-2.1985442014016768E-5</v>
      </c>
      <c r="M348" s="37">
        <f t="shared" si="56"/>
        <v>0.10007728665868683</v>
      </c>
      <c r="N348" s="36"/>
      <c r="O348" s="37">
        <f>IF(M348&gt;'FOBAS Calculator'!$D$22,0,1)</f>
        <v>1</v>
      </c>
      <c r="P348" s="37">
        <f t="shared" si="58"/>
        <v>34.300000000000217</v>
      </c>
      <c r="Q348" s="36"/>
      <c r="R348" s="36"/>
    </row>
    <row r="349" spans="1:18">
      <c r="A349" s="36"/>
      <c r="B349" s="36"/>
      <c r="C349" s="36"/>
      <c r="D349" s="37">
        <f t="shared" si="51"/>
        <v>34.400000000000219</v>
      </c>
      <c r="E349" s="37"/>
      <c r="F349" s="37">
        <f t="shared" si="50"/>
        <v>0.1</v>
      </c>
      <c r="G349" s="53">
        <f t="shared" si="52"/>
        <v>1</v>
      </c>
      <c r="H349" s="37">
        <f t="shared" si="53"/>
        <v>0.2</v>
      </c>
      <c r="I349" s="37">
        <f t="shared" si="54"/>
        <v>6.8799999999999413</v>
      </c>
      <c r="J349" s="37">
        <f t="shared" si="57"/>
        <v>1.9800000000000005E-2</v>
      </c>
      <c r="K349" s="37">
        <f t="shared" si="59"/>
        <v>2.0015457331737371E-2</v>
      </c>
      <c r="L349" s="37">
        <f t="shared" si="55"/>
        <v>-2.154573317373655E-5</v>
      </c>
      <c r="M349" s="37">
        <f t="shared" si="56"/>
        <v>0.10005574092551309</v>
      </c>
      <c r="N349" s="36"/>
      <c r="O349" s="37">
        <f>IF(M349&gt;'FOBAS Calculator'!$D$22,0,1)</f>
        <v>1</v>
      </c>
      <c r="P349" s="37">
        <f t="shared" si="58"/>
        <v>34.400000000000219</v>
      </c>
      <c r="Q349" s="36"/>
      <c r="R349" s="36"/>
    </row>
    <row r="350" spans="1:18">
      <c r="A350" s="36"/>
      <c r="B350" s="36"/>
      <c r="C350" s="36"/>
      <c r="D350" s="37">
        <f t="shared" si="51"/>
        <v>34.50000000000022</v>
      </c>
      <c r="E350" s="37"/>
      <c r="F350" s="37">
        <f t="shared" si="50"/>
        <v>0.1</v>
      </c>
      <c r="G350" s="53">
        <f t="shared" si="52"/>
        <v>1</v>
      </c>
      <c r="H350" s="37">
        <f t="shared" si="53"/>
        <v>0.2</v>
      </c>
      <c r="I350" s="37">
        <f t="shared" si="54"/>
        <v>6.8999999999999408</v>
      </c>
      <c r="J350" s="37">
        <f t="shared" si="57"/>
        <v>1.9800000000000005E-2</v>
      </c>
      <c r="K350" s="37">
        <f t="shared" si="59"/>
        <v>2.001114818510262E-2</v>
      </c>
      <c r="L350" s="37">
        <f t="shared" si="55"/>
        <v>-2.1114818510261506E-5</v>
      </c>
      <c r="M350" s="37">
        <f t="shared" si="56"/>
        <v>0.10003462610700282</v>
      </c>
      <c r="N350" s="36"/>
      <c r="O350" s="37">
        <f>IF(M350&gt;'FOBAS Calculator'!$D$22,0,1)</f>
        <v>1</v>
      </c>
      <c r="P350" s="37">
        <f t="shared" si="58"/>
        <v>34.50000000000022</v>
      </c>
      <c r="Q350" s="36"/>
      <c r="R350" s="36"/>
    </row>
    <row r="351" spans="1:18">
      <c r="A351" s="36"/>
      <c r="B351" s="36"/>
      <c r="C351" s="36"/>
      <c r="D351" s="37">
        <f t="shared" si="51"/>
        <v>34.600000000000222</v>
      </c>
      <c r="E351" s="37"/>
      <c r="F351" s="37">
        <f t="shared" si="50"/>
        <v>0.1</v>
      </c>
      <c r="G351" s="53">
        <f t="shared" si="52"/>
        <v>1</v>
      </c>
      <c r="H351" s="37">
        <f t="shared" si="53"/>
        <v>0.2</v>
      </c>
      <c r="I351" s="37">
        <f t="shared" si="54"/>
        <v>6.9199999999999404</v>
      </c>
      <c r="J351" s="37">
        <f t="shared" si="57"/>
        <v>1.9800000000000005E-2</v>
      </c>
      <c r="K351" s="37">
        <f t="shared" si="59"/>
        <v>2.000692522140057E-2</v>
      </c>
      <c r="L351" s="37">
        <f t="shared" si="55"/>
        <v>-2.069252214005647E-5</v>
      </c>
      <c r="M351" s="37">
        <f t="shared" si="56"/>
        <v>0.10001393358486277</v>
      </c>
      <c r="N351" s="36"/>
      <c r="O351" s="37">
        <f>IF(M351&gt;'FOBAS Calculator'!$D$22,0,1)</f>
        <v>1</v>
      </c>
      <c r="P351" s="37">
        <f t="shared" si="58"/>
        <v>34.600000000000222</v>
      </c>
      <c r="Q351" s="36"/>
      <c r="R351" s="36"/>
    </row>
    <row r="352" spans="1:18">
      <c r="A352" s="36"/>
      <c r="B352" s="36"/>
      <c r="C352" s="36"/>
      <c r="D352" s="37">
        <f t="shared" si="51"/>
        <v>34.700000000000223</v>
      </c>
      <c r="E352" s="37"/>
      <c r="F352" s="37">
        <f t="shared" si="50"/>
        <v>0.1</v>
      </c>
      <c r="G352" s="53">
        <f t="shared" si="52"/>
        <v>1</v>
      </c>
      <c r="H352" s="37">
        <f t="shared" si="53"/>
        <v>0.2</v>
      </c>
      <c r="I352" s="37">
        <f t="shared" si="54"/>
        <v>6.93999999999994</v>
      </c>
      <c r="J352" s="37">
        <f t="shared" si="57"/>
        <v>1.9800000000000005E-2</v>
      </c>
      <c r="K352" s="37">
        <f t="shared" si="59"/>
        <v>2.0002786716972559E-2</v>
      </c>
      <c r="L352" s="37">
        <f t="shared" si="55"/>
        <v>-2.0278671697255418E-5</v>
      </c>
      <c r="M352" s="37">
        <f t="shared" si="56"/>
        <v>9.9993654913165517E-2</v>
      </c>
      <c r="N352" s="36"/>
      <c r="O352" s="37">
        <f>IF(M352&gt;'FOBAS Calculator'!$D$22,0,1)</f>
        <v>1</v>
      </c>
      <c r="P352" s="37">
        <f t="shared" si="58"/>
        <v>34.700000000000223</v>
      </c>
      <c r="Q352" s="36"/>
      <c r="R352" s="36"/>
    </row>
    <row r="353" spans="1:18">
      <c r="A353" s="36"/>
      <c r="B353" s="36"/>
      <c r="C353" s="36"/>
      <c r="D353" s="37">
        <f t="shared" si="51"/>
        <v>34.800000000000225</v>
      </c>
      <c r="E353" s="37"/>
      <c r="F353" s="37">
        <f t="shared" si="50"/>
        <v>0.1</v>
      </c>
      <c r="G353" s="53">
        <f t="shared" si="52"/>
        <v>1</v>
      </c>
      <c r="H353" s="37">
        <f t="shared" si="53"/>
        <v>0.2</v>
      </c>
      <c r="I353" s="37">
        <f t="shared" si="54"/>
        <v>6.9599999999999396</v>
      </c>
      <c r="J353" s="37">
        <f t="shared" si="57"/>
        <v>1.9800000000000005E-2</v>
      </c>
      <c r="K353" s="37">
        <f t="shared" si="59"/>
        <v>1.9998730982633106E-2</v>
      </c>
      <c r="L353" s="37">
        <f t="shared" si="55"/>
        <v>-1.9873098263310101E-5</v>
      </c>
      <c r="M353" s="37">
        <f t="shared" si="56"/>
        <v>9.9973781814902213E-2</v>
      </c>
      <c r="N353" s="36"/>
      <c r="O353" s="37">
        <f>IF(M353&gt;'FOBAS Calculator'!$D$22,0,1)</f>
        <v>1</v>
      </c>
      <c r="P353" s="37">
        <f t="shared" si="58"/>
        <v>34.800000000000225</v>
      </c>
      <c r="Q353" s="36"/>
      <c r="R353" s="36"/>
    </row>
    <row r="354" spans="1:18">
      <c r="A354" s="36"/>
      <c r="B354" s="36"/>
      <c r="C354" s="36"/>
      <c r="D354" s="37">
        <f t="shared" si="51"/>
        <v>34.900000000000226</v>
      </c>
      <c r="E354" s="37"/>
      <c r="F354" s="37">
        <f t="shared" si="50"/>
        <v>0.1</v>
      </c>
      <c r="G354" s="53">
        <f t="shared" si="52"/>
        <v>1</v>
      </c>
      <c r="H354" s="37">
        <f t="shared" si="53"/>
        <v>0.2</v>
      </c>
      <c r="I354" s="37">
        <f t="shared" si="54"/>
        <v>6.9799999999999391</v>
      </c>
      <c r="J354" s="37">
        <f t="shared" si="57"/>
        <v>1.9800000000000005E-2</v>
      </c>
      <c r="K354" s="37">
        <f t="shared" si="59"/>
        <v>1.9994756362980447E-2</v>
      </c>
      <c r="L354" s="37">
        <f t="shared" si="55"/>
        <v>-1.9475636298044164E-5</v>
      </c>
      <c r="M354" s="37">
        <f t="shared" si="56"/>
        <v>9.9954306178604166E-2</v>
      </c>
      <c r="N354" s="36"/>
      <c r="O354" s="37">
        <f>IF(M354&gt;'FOBAS Calculator'!$D$22,0,1)</f>
        <v>1</v>
      </c>
      <c r="P354" s="37">
        <f t="shared" si="58"/>
        <v>34.900000000000226</v>
      </c>
      <c r="Q354" s="36"/>
      <c r="R354" s="36"/>
    </row>
    <row r="355" spans="1:18">
      <c r="A355" s="36"/>
      <c r="B355" s="36"/>
      <c r="C355" s="36"/>
      <c r="D355" s="37">
        <f t="shared" si="51"/>
        <v>35.000000000000227</v>
      </c>
      <c r="E355" s="37"/>
      <c r="F355" s="37">
        <f t="shared" si="50"/>
        <v>0.1</v>
      </c>
      <c r="G355" s="53">
        <f t="shared" si="52"/>
        <v>1</v>
      </c>
      <c r="H355" s="37">
        <f t="shared" si="53"/>
        <v>0.2</v>
      </c>
      <c r="I355" s="37">
        <f t="shared" si="54"/>
        <v>6.9999999999999387</v>
      </c>
      <c r="J355" s="37">
        <f t="shared" si="57"/>
        <v>1.9800000000000005E-2</v>
      </c>
      <c r="K355" s="37">
        <f t="shared" si="59"/>
        <v>1.9990861235720837E-2</v>
      </c>
      <c r="L355" s="37">
        <f t="shared" si="55"/>
        <v>-1.9086123572083223E-5</v>
      </c>
      <c r="M355" s="37">
        <f t="shared" si="56"/>
        <v>9.9935220055032081E-2</v>
      </c>
      <c r="N355" s="36"/>
      <c r="O355" s="37">
        <f>IF(M355&gt;'FOBAS Calculator'!$D$22,0,1)</f>
        <v>1</v>
      </c>
      <c r="P355" s="37">
        <f t="shared" si="58"/>
        <v>35.000000000000227</v>
      </c>
      <c r="Q355" s="36"/>
      <c r="R355" s="36"/>
    </row>
    <row r="356" spans="1:18">
      <c r="A356" s="36"/>
      <c r="B356" s="36"/>
      <c r="C356" s="36"/>
      <c r="D356" s="37">
        <f t="shared" si="51"/>
        <v>35.100000000000229</v>
      </c>
      <c r="E356" s="37"/>
      <c r="F356" s="37">
        <f t="shared" si="50"/>
        <v>0.1</v>
      </c>
      <c r="G356" s="53">
        <f t="shared" si="52"/>
        <v>1</v>
      </c>
      <c r="H356" s="37">
        <f t="shared" si="53"/>
        <v>0.2</v>
      </c>
      <c r="I356" s="37">
        <f t="shared" si="54"/>
        <v>7.0199999999999383</v>
      </c>
      <c r="J356" s="37">
        <f t="shared" si="57"/>
        <v>1.9800000000000005E-2</v>
      </c>
      <c r="K356" s="37">
        <f t="shared" si="59"/>
        <v>1.998704401100642E-2</v>
      </c>
      <c r="L356" s="37">
        <f t="shared" si="55"/>
        <v>-1.8704401100641534E-5</v>
      </c>
      <c r="M356" s="37">
        <f t="shared" si="56"/>
        <v>9.9916515653931434E-2</v>
      </c>
      <c r="N356" s="36"/>
      <c r="O356" s="37">
        <f>IF(M356&gt;'FOBAS Calculator'!$D$22,0,1)</f>
        <v>1</v>
      </c>
      <c r="P356" s="37">
        <f t="shared" si="58"/>
        <v>35.100000000000229</v>
      </c>
      <c r="Q356" s="36"/>
      <c r="R356" s="36"/>
    </row>
    <row r="357" spans="1:18">
      <c r="A357" s="36"/>
      <c r="B357" s="36"/>
      <c r="C357" s="36"/>
      <c r="D357" s="37">
        <f t="shared" si="51"/>
        <v>35.20000000000023</v>
      </c>
      <c r="E357" s="37"/>
      <c r="F357" s="37">
        <f t="shared" si="50"/>
        <v>0.1</v>
      </c>
      <c r="G357" s="53">
        <f t="shared" si="52"/>
        <v>1</v>
      </c>
      <c r="H357" s="37">
        <f t="shared" si="53"/>
        <v>0.2</v>
      </c>
      <c r="I357" s="37">
        <f t="shared" si="54"/>
        <v>7.0399999999999379</v>
      </c>
      <c r="J357" s="37">
        <f t="shared" si="57"/>
        <v>1.9800000000000005E-2</v>
      </c>
      <c r="K357" s="37">
        <f t="shared" si="59"/>
        <v>1.9983303130786289E-2</v>
      </c>
      <c r="L357" s="37">
        <f t="shared" si="55"/>
        <v>-1.8330313078628383E-5</v>
      </c>
      <c r="M357" s="37">
        <f t="shared" si="56"/>
        <v>9.9898185340852805E-2</v>
      </c>
      <c r="N357" s="36"/>
      <c r="O357" s="37">
        <f>IF(M357&gt;'FOBAS Calculator'!$D$22,0,1)</f>
        <v>1</v>
      </c>
      <c r="P357" s="37">
        <f t="shared" si="58"/>
        <v>35.20000000000023</v>
      </c>
      <c r="Q357" s="36"/>
      <c r="R357" s="36"/>
    </row>
    <row r="358" spans="1:18">
      <c r="A358" s="36"/>
      <c r="B358" s="36"/>
      <c r="C358" s="36"/>
      <c r="D358" s="37">
        <f t="shared" si="51"/>
        <v>35.300000000000232</v>
      </c>
      <c r="E358" s="37"/>
      <c r="F358" s="37">
        <f t="shared" si="50"/>
        <v>0.1</v>
      </c>
      <c r="G358" s="53">
        <f t="shared" si="52"/>
        <v>1</v>
      </c>
      <c r="H358" s="37">
        <f t="shared" si="53"/>
        <v>0.2</v>
      </c>
      <c r="I358" s="37">
        <f t="shared" si="54"/>
        <v>7.0599999999999374</v>
      </c>
      <c r="J358" s="37">
        <f t="shared" si="57"/>
        <v>1.9800000000000005E-2</v>
      </c>
      <c r="K358" s="37">
        <f t="shared" si="59"/>
        <v>1.9979637068170564E-2</v>
      </c>
      <c r="L358" s="37">
        <f t="shared" si="55"/>
        <v>-1.7963706817055931E-5</v>
      </c>
      <c r="M358" s="37">
        <f t="shared" si="56"/>
        <v>9.9880221634035746E-2</v>
      </c>
      <c r="N358" s="36"/>
      <c r="O358" s="37">
        <f>IF(M358&gt;'FOBAS Calculator'!$D$22,0,1)</f>
        <v>1</v>
      </c>
      <c r="P358" s="37">
        <f t="shared" si="58"/>
        <v>35.300000000000232</v>
      </c>
      <c r="Q358" s="36"/>
      <c r="R358" s="36"/>
    </row>
    <row r="359" spans="1:18">
      <c r="A359" s="36"/>
      <c r="B359" s="36"/>
      <c r="C359" s="36"/>
      <c r="D359" s="37">
        <f t="shared" si="51"/>
        <v>35.400000000000233</v>
      </c>
      <c r="E359" s="37"/>
      <c r="F359" s="37">
        <f t="shared" si="50"/>
        <v>0.1</v>
      </c>
      <c r="G359" s="53">
        <f t="shared" si="52"/>
        <v>1</v>
      </c>
      <c r="H359" s="37">
        <f t="shared" si="53"/>
        <v>0.2</v>
      </c>
      <c r="I359" s="37">
        <f t="shared" si="54"/>
        <v>7.079999999999937</v>
      </c>
      <c r="J359" s="37">
        <f t="shared" si="57"/>
        <v>1.9800000000000005E-2</v>
      </c>
      <c r="K359" s="37">
        <f t="shared" si="59"/>
        <v>1.9976044326807149E-2</v>
      </c>
      <c r="L359" s="37">
        <f t="shared" si="55"/>
        <v>-1.7604432680714404E-5</v>
      </c>
      <c r="M359" s="37">
        <f t="shared" si="56"/>
        <v>9.9862617201355031E-2</v>
      </c>
      <c r="N359" s="36"/>
      <c r="O359" s="37">
        <f>IF(M359&gt;'FOBAS Calculator'!$D$22,0,1)</f>
        <v>1</v>
      </c>
      <c r="P359" s="37">
        <f t="shared" si="58"/>
        <v>35.400000000000233</v>
      </c>
      <c r="Q359" s="36"/>
      <c r="R359" s="36"/>
    </row>
    <row r="360" spans="1:18">
      <c r="A360" s="36"/>
      <c r="B360" s="36"/>
      <c r="C360" s="36"/>
      <c r="D360" s="37">
        <f t="shared" si="51"/>
        <v>35.500000000000234</v>
      </c>
      <c r="E360" s="37"/>
      <c r="F360" s="37">
        <f t="shared" si="50"/>
        <v>0.1</v>
      </c>
      <c r="G360" s="53">
        <f t="shared" si="52"/>
        <v>1</v>
      </c>
      <c r="H360" s="37">
        <f t="shared" si="53"/>
        <v>0.2</v>
      </c>
      <c r="I360" s="37">
        <f t="shared" si="54"/>
        <v>7.0999999999999366</v>
      </c>
      <c r="J360" s="37">
        <f t="shared" si="57"/>
        <v>1.9800000000000005E-2</v>
      </c>
      <c r="K360" s="37">
        <f t="shared" si="59"/>
        <v>1.9972523440271006E-2</v>
      </c>
      <c r="L360" s="37">
        <f t="shared" si="55"/>
        <v>-1.7252344027100102E-5</v>
      </c>
      <c r="M360" s="37">
        <f t="shared" si="56"/>
        <v>9.9845364857327937E-2</v>
      </c>
      <c r="N360" s="36"/>
      <c r="O360" s="37">
        <f>IF(M360&gt;'FOBAS Calculator'!$D$22,0,1)</f>
        <v>1</v>
      </c>
      <c r="P360" s="37">
        <f t="shared" si="58"/>
        <v>35.500000000000234</v>
      </c>
      <c r="Q360" s="36"/>
      <c r="R360" s="36"/>
    </row>
    <row r="361" spans="1:18">
      <c r="A361" s="36"/>
      <c r="B361" s="36"/>
      <c r="C361" s="36"/>
      <c r="D361" s="37">
        <f t="shared" si="51"/>
        <v>35.600000000000236</v>
      </c>
      <c r="E361" s="37"/>
      <c r="F361" s="37">
        <f t="shared" si="50"/>
        <v>0.1</v>
      </c>
      <c r="G361" s="53">
        <f t="shared" si="52"/>
        <v>1</v>
      </c>
      <c r="H361" s="37">
        <f t="shared" si="53"/>
        <v>0.2</v>
      </c>
      <c r="I361" s="37">
        <f t="shared" si="54"/>
        <v>7.1199999999999362</v>
      </c>
      <c r="J361" s="37">
        <f t="shared" si="57"/>
        <v>1.9800000000000005E-2</v>
      </c>
      <c r="K361" s="37">
        <f t="shared" si="59"/>
        <v>1.9969072971465593E-2</v>
      </c>
      <c r="L361" s="37">
        <f t="shared" si="55"/>
        <v>-1.6907297146558782E-5</v>
      </c>
      <c r="M361" s="37">
        <f t="shared" si="56"/>
        <v>9.9828457560181383E-2</v>
      </c>
      <c r="N361" s="36"/>
      <c r="O361" s="37">
        <f>IF(M361&gt;'FOBAS Calculator'!$D$22,0,1)</f>
        <v>1</v>
      </c>
      <c r="P361" s="37">
        <f t="shared" si="58"/>
        <v>35.600000000000236</v>
      </c>
      <c r="Q361" s="36"/>
      <c r="R361" s="36"/>
    </row>
    <row r="362" spans="1:18">
      <c r="A362" s="36"/>
      <c r="B362" s="36"/>
      <c r="C362" s="36"/>
      <c r="D362" s="37">
        <f t="shared" si="51"/>
        <v>35.700000000000237</v>
      </c>
      <c r="E362" s="37"/>
      <c r="F362" s="37">
        <f t="shared" si="50"/>
        <v>0.1</v>
      </c>
      <c r="G362" s="53">
        <f t="shared" si="52"/>
        <v>1</v>
      </c>
      <c r="H362" s="37">
        <f t="shared" si="53"/>
        <v>0.2</v>
      </c>
      <c r="I362" s="37">
        <f t="shared" si="54"/>
        <v>7.1399999999999357</v>
      </c>
      <c r="J362" s="37">
        <f t="shared" si="57"/>
        <v>1.9800000000000005E-2</v>
      </c>
      <c r="K362" s="37">
        <f t="shared" si="59"/>
        <v>1.9965691512036279E-2</v>
      </c>
      <c r="L362" s="37">
        <f t="shared" si="55"/>
        <v>-1.6569151203627354E-5</v>
      </c>
      <c r="M362" s="37">
        <f t="shared" si="56"/>
        <v>9.9811888408977756E-2</v>
      </c>
      <c r="N362" s="36"/>
      <c r="O362" s="37">
        <f>IF(M362&gt;'FOBAS Calculator'!$D$22,0,1)</f>
        <v>1</v>
      </c>
      <c r="P362" s="37">
        <f t="shared" si="58"/>
        <v>35.700000000000237</v>
      </c>
      <c r="Q362" s="36"/>
      <c r="R362" s="36"/>
    </row>
    <row r="363" spans="1:18">
      <c r="A363" s="36"/>
      <c r="B363" s="36"/>
      <c r="C363" s="36"/>
      <c r="D363" s="37">
        <f t="shared" si="51"/>
        <v>35.800000000000239</v>
      </c>
      <c r="E363" s="37"/>
      <c r="F363" s="37">
        <f t="shared" si="50"/>
        <v>0.1</v>
      </c>
      <c r="G363" s="53">
        <f t="shared" si="52"/>
        <v>1</v>
      </c>
      <c r="H363" s="37">
        <f t="shared" si="53"/>
        <v>0.2</v>
      </c>
      <c r="I363" s="37">
        <f t="shared" si="54"/>
        <v>7.1599999999999353</v>
      </c>
      <c r="J363" s="37">
        <f t="shared" si="57"/>
        <v>1.9800000000000005E-2</v>
      </c>
      <c r="K363" s="37">
        <f t="shared" si="59"/>
        <v>1.9962377681795557E-2</v>
      </c>
      <c r="L363" s="37">
        <f t="shared" si="55"/>
        <v>-1.6237768179555231E-5</v>
      </c>
      <c r="M363" s="37">
        <f t="shared" si="56"/>
        <v>9.9795650640798206E-2</v>
      </c>
      <c r="N363" s="36"/>
      <c r="O363" s="37">
        <f>IF(M363&gt;'FOBAS Calculator'!$D$22,0,1)</f>
        <v>1</v>
      </c>
      <c r="P363" s="37">
        <f t="shared" si="58"/>
        <v>35.800000000000239</v>
      </c>
      <c r="Q363" s="36"/>
      <c r="R363" s="36"/>
    </row>
    <row r="364" spans="1:18">
      <c r="A364" s="36"/>
      <c r="B364" s="36"/>
      <c r="C364" s="36"/>
      <c r="D364" s="37">
        <f t="shared" si="51"/>
        <v>35.90000000000024</v>
      </c>
      <c r="E364" s="37"/>
      <c r="F364" s="37">
        <f t="shared" si="50"/>
        <v>0.1</v>
      </c>
      <c r="G364" s="53">
        <f t="shared" si="52"/>
        <v>1</v>
      </c>
      <c r="H364" s="37">
        <f t="shared" si="53"/>
        <v>0.2</v>
      </c>
      <c r="I364" s="37">
        <f t="shared" si="54"/>
        <v>7.1799999999999349</v>
      </c>
      <c r="J364" s="37">
        <f t="shared" si="57"/>
        <v>1.9800000000000005E-2</v>
      </c>
      <c r="K364" s="37">
        <f t="shared" si="59"/>
        <v>1.9959130128159648E-2</v>
      </c>
      <c r="L364" s="37">
        <f t="shared" si="55"/>
        <v>-1.5913012815964302E-5</v>
      </c>
      <c r="M364" s="37">
        <f t="shared" si="56"/>
        <v>9.9779737627982243E-2</v>
      </c>
      <c r="N364" s="36"/>
      <c r="O364" s="37">
        <f>IF(M364&gt;'FOBAS Calculator'!$D$22,0,1)</f>
        <v>1</v>
      </c>
      <c r="P364" s="37">
        <f t="shared" si="58"/>
        <v>35.90000000000024</v>
      </c>
      <c r="Q364" s="36"/>
      <c r="R364" s="36"/>
    </row>
    <row r="365" spans="1:18">
      <c r="A365" s="36"/>
      <c r="B365" s="36"/>
      <c r="C365" s="36"/>
      <c r="D365" s="37">
        <f t="shared" si="51"/>
        <v>36.000000000000242</v>
      </c>
      <c r="E365" s="37"/>
      <c r="F365" s="37">
        <f t="shared" si="50"/>
        <v>0.1</v>
      </c>
      <c r="G365" s="53">
        <f t="shared" si="52"/>
        <v>1</v>
      </c>
      <c r="H365" s="37">
        <f t="shared" si="53"/>
        <v>0.2</v>
      </c>
      <c r="I365" s="37">
        <f t="shared" si="54"/>
        <v>7.1999999999999345</v>
      </c>
      <c r="J365" s="37">
        <f t="shared" si="57"/>
        <v>1.9800000000000005E-2</v>
      </c>
      <c r="K365" s="37">
        <f t="shared" si="59"/>
        <v>1.995594752559645E-2</v>
      </c>
      <c r="L365" s="37">
        <f t="shared" si="55"/>
        <v>-1.5594752559644488E-5</v>
      </c>
      <c r="M365" s="37">
        <f t="shared" si="56"/>
        <v>9.9764142875422596E-2</v>
      </c>
      <c r="N365" s="36"/>
      <c r="O365" s="37">
        <f>IF(M365&gt;'FOBAS Calculator'!$D$22,0,1)</f>
        <v>1</v>
      </c>
      <c r="P365" s="37">
        <f t="shared" si="58"/>
        <v>36.000000000000242</v>
      </c>
      <c r="Q365" s="36"/>
      <c r="R365" s="36"/>
    </row>
    <row r="366" spans="1:18">
      <c r="A366" s="36"/>
      <c r="B366" s="36"/>
      <c r="C366" s="36"/>
      <c r="D366" s="37">
        <f t="shared" si="51"/>
        <v>36.100000000000243</v>
      </c>
      <c r="E366" s="37"/>
      <c r="F366" s="37">
        <f t="shared" si="50"/>
        <v>0.1</v>
      </c>
      <c r="G366" s="53">
        <f t="shared" si="52"/>
        <v>1</v>
      </c>
      <c r="H366" s="37">
        <f t="shared" si="53"/>
        <v>0.2</v>
      </c>
      <c r="I366" s="37">
        <f t="shared" si="54"/>
        <v>7.219999999999934</v>
      </c>
      <c r="J366" s="37">
        <f t="shared" si="57"/>
        <v>1.9800000000000005E-2</v>
      </c>
      <c r="K366" s="37">
        <f t="shared" si="59"/>
        <v>1.9952828575084524E-2</v>
      </c>
      <c r="L366" s="37">
        <f t="shared" si="55"/>
        <v>-1.5282857508451887E-5</v>
      </c>
      <c r="M366" s="37">
        <f t="shared" si="56"/>
        <v>9.9748860017914137E-2</v>
      </c>
      <c r="N366" s="36"/>
      <c r="O366" s="37">
        <f>IF(M366&gt;'FOBAS Calculator'!$D$22,0,1)</f>
        <v>1</v>
      </c>
      <c r="P366" s="37">
        <f t="shared" si="58"/>
        <v>36.100000000000243</v>
      </c>
      <c r="Q366" s="36"/>
      <c r="R366" s="36"/>
    </row>
    <row r="367" spans="1:18">
      <c r="A367" s="36"/>
      <c r="B367" s="36"/>
      <c r="C367" s="36"/>
      <c r="D367" s="37">
        <f t="shared" si="51"/>
        <v>36.200000000000244</v>
      </c>
      <c r="E367" s="37"/>
      <c r="F367" s="37">
        <f t="shared" si="50"/>
        <v>0.1</v>
      </c>
      <c r="G367" s="53">
        <f t="shared" si="52"/>
        <v>1</v>
      </c>
      <c r="H367" s="37">
        <f t="shared" si="53"/>
        <v>0.2</v>
      </c>
      <c r="I367" s="37">
        <f t="shared" si="54"/>
        <v>7.2399999999999336</v>
      </c>
      <c r="J367" s="37">
        <f t="shared" si="57"/>
        <v>1.9800000000000005E-2</v>
      </c>
      <c r="K367" s="37">
        <f t="shared" si="59"/>
        <v>1.9949772003582833E-2</v>
      </c>
      <c r="L367" s="37">
        <f t="shared" si="55"/>
        <v>-1.4977200358282788E-5</v>
      </c>
      <c r="M367" s="37">
        <f t="shared" si="56"/>
        <v>9.9733882817555852E-2</v>
      </c>
      <c r="N367" s="36"/>
      <c r="O367" s="37">
        <f>IF(M367&gt;'FOBAS Calculator'!$D$22,0,1)</f>
        <v>1</v>
      </c>
      <c r="P367" s="37">
        <f t="shared" si="58"/>
        <v>36.200000000000244</v>
      </c>
      <c r="Q367" s="36"/>
      <c r="R367" s="36"/>
    </row>
    <row r="368" spans="1:18">
      <c r="A368" s="36"/>
      <c r="B368" s="36"/>
      <c r="C368" s="36"/>
      <c r="D368" s="37">
        <f t="shared" si="51"/>
        <v>36.300000000000246</v>
      </c>
      <c r="E368" s="37"/>
      <c r="F368" s="37">
        <f t="shared" si="50"/>
        <v>0.1</v>
      </c>
      <c r="G368" s="53">
        <f t="shared" si="52"/>
        <v>1</v>
      </c>
      <c r="H368" s="37">
        <f t="shared" si="53"/>
        <v>0.2</v>
      </c>
      <c r="I368" s="37">
        <f t="shared" si="54"/>
        <v>7.2599999999999332</v>
      </c>
      <c r="J368" s="37">
        <f t="shared" si="57"/>
        <v>1.9800000000000005E-2</v>
      </c>
      <c r="K368" s="37">
        <f t="shared" si="59"/>
        <v>1.9946776563511175E-2</v>
      </c>
      <c r="L368" s="37">
        <f t="shared" si="55"/>
        <v>-1.4677656351116952E-5</v>
      </c>
      <c r="M368" s="37">
        <f t="shared" si="56"/>
        <v>9.9719205161204735E-2</v>
      </c>
      <c r="N368" s="36"/>
      <c r="O368" s="37">
        <f>IF(M368&gt;'FOBAS Calculator'!$D$22,0,1)</f>
        <v>1</v>
      </c>
      <c r="P368" s="37">
        <f t="shared" si="58"/>
        <v>36.300000000000246</v>
      </c>
      <c r="Q368" s="36"/>
      <c r="R368" s="36"/>
    </row>
    <row r="369" spans="1:18">
      <c r="A369" s="36"/>
      <c r="B369" s="36"/>
      <c r="C369" s="36"/>
      <c r="D369" s="37">
        <f t="shared" si="51"/>
        <v>36.400000000000247</v>
      </c>
      <c r="E369" s="37"/>
      <c r="F369" s="37">
        <f t="shared" si="50"/>
        <v>0.1</v>
      </c>
      <c r="G369" s="53">
        <f t="shared" si="52"/>
        <v>1</v>
      </c>
      <c r="H369" s="37">
        <f t="shared" si="53"/>
        <v>0.2</v>
      </c>
      <c r="I369" s="37">
        <f t="shared" si="54"/>
        <v>7.2799999999999327</v>
      </c>
      <c r="J369" s="37">
        <f t="shared" si="57"/>
        <v>1.9800000000000005E-2</v>
      </c>
      <c r="K369" s="37">
        <f t="shared" si="59"/>
        <v>1.994384103224095E-2</v>
      </c>
      <c r="L369" s="37">
        <f t="shared" si="55"/>
        <v>-1.4384103224094474E-5</v>
      </c>
      <c r="M369" s="37">
        <f t="shared" si="56"/>
        <v>9.9704821057980647E-2</v>
      </c>
      <c r="N369" s="36"/>
      <c r="O369" s="37">
        <f>IF(M369&gt;'FOBAS Calculator'!$D$22,0,1)</f>
        <v>1</v>
      </c>
      <c r="P369" s="37">
        <f t="shared" si="58"/>
        <v>36.400000000000247</v>
      </c>
      <c r="Q369" s="36"/>
      <c r="R369" s="36"/>
    </row>
    <row r="370" spans="1:18">
      <c r="A370" s="36"/>
      <c r="B370" s="36"/>
      <c r="C370" s="36"/>
      <c r="D370" s="37">
        <f t="shared" si="51"/>
        <v>36.500000000000249</v>
      </c>
      <c r="E370" s="37"/>
      <c r="F370" s="37">
        <f t="shared" si="50"/>
        <v>0.1</v>
      </c>
      <c r="G370" s="53">
        <f t="shared" si="52"/>
        <v>1</v>
      </c>
      <c r="H370" s="37">
        <f t="shared" si="53"/>
        <v>0.2</v>
      </c>
      <c r="I370" s="37">
        <f t="shared" si="54"/>
        <v>7.2999999999999323</v>
      </c>
      <c r="J370" s="37">
        <f t="shared" si="57"/>
        <v>1.9800000000000005E-2</v>
      </c>
      <c r="K370" s="37">
        <f t="shared" si="59"/>
        <v>1.9940964211596132E-2</v>
      </c>
      <c r="L370" s="37">
        <f t="shared" si="55"/>
        <v>-1.4096421159612641E-5</v>
      </c>
      <c r="M370" s="37">
        <f t="shared" si="56"/>
        <v>9.9690724636821035E-2</v>
      </c>
      <c r="N370" s="36"/>
      <c r="O370" s="37">
        <f>IF(M370&gt;'FOBAS Calculator'!$D$22,0,1)</f>
        <v>1</v>
      </c>
      <c r="P370" s="37">
        <f t="shared" si="58"/>
        <v>36.500000000000249</v>
      </c>
      <c r="Q370" s="36"/>
      <c r="R370" s="36"/>
    </row>
    <row r="371" spans="1:18">
      <c r="A371" s="36"/>
      <c r="B371" s="36"/>
      <c r="C371" s="36"/>
      <c r="D371" s="37">
        <f t="shared" si="51"/>
        <v>36.60000000000025</v>
      </c>
      <c r="E371" s="37"/>
      <c r="F371" s="37">
        <f t="shared" si="50"/>
        <v>0.1</v>
      </c>
      <c r="G371" s="53">
        <f t="shared" si="52"/>
        <v>1</v>
      </c>
      <c r="H371" s="37">
        <f t="shared" si="53"/>
        <v>0.2</v>
      </c>
      <c r="I371" s="37">
        <f t="shared" si="54"/>
        <v>7.3199999999999319</v>
      </c>
      <c r="J371" s="37">
        <f t="shared" si="57"/>
        <v>1.9800000000000005E-2</v>
      </c>
      <c r="K371" s="37">
        <f t="shared" si="59"/>
        <v>1.9938144927364211E-2</v>
      </c>
      <c r="L371" s="37">
        <f t="shared" si="55"/>
        <v>-1.3814492736420603E-5</v>
      </c>
      <c r="M371" s="37">
        <f t="shared" si="56"/>
        <v>9.9676910144084613E-2</v>
      </c>
      <c r="N371" s="36"/>
      <c r="O371" s="37">
        <f>IF(M371&gt;'FOBAS Calculator'!$D$22,0,1)</f>
        <v>1</v>
      </c>
      <c r="P371" s="37">
        <f t="shared" si="58"/>
        <v>36.60000000000025</v>
      </c>
      <c r="Q371" s="36"/>
      <c r="R371" s="36"/>
    </row>
    <row r="372" spans="1:18">
      <c r="A372" s="36"/>
      <c r="B372" s="36"/>
      <c r="C372" s="36"/>
      <c r="D372" s="37">
        <f t="shared" si="51"/>
        <v>36.700000000000252</v>
      </c>
      <c r="E372" s="37"/>
      <c r="F372" s="37">
        <f t="shared" si="50"/>
        <v>0.1</v>
      </c>
      <c r="G372" s="53">
        <f t="shared" si="52"/>
        <v>1</v>
      </c>
      <c r="H372" s="37">
        <f t="shared" si="53"/>
        <v>0.2</v>
      </c>
      <c r="I372" s="37">
        <f t="shared" si="54"/>
        <v>7.3399999999999315</v>
      </c>
      <c r="J372" s="37">
        <f t="shared" si="57"/>
        <v>1.9800000000000005E-2</v>
      </c>
      <c r="K372" s="37">
        <f t="shared" si="59"/>
        <v>1.993538202881693E-2</v>
      </c>
      <c r="L372" s="37">
        <f t="shared" si="55"/>
        <v>-1.353820288169244E-5</v>
      </c>
      <c r="M372" s="37">
        <f t="shared" si="56"/>
        <v>9.9663371941202922E-2</v>
      </c>
      <c r="N372" s="36"/>
      <c r="O372" s="37">
        <f>IF(M372&gt;'FOBAS Calculator'!$D$22,0,1)</f>
        <v>1</v>
      </c>
      <c r="P372" s="37">
        <f t="shared" si="58"/>
        <v>36.700000000000252</v>
      </c>
      <c r="Q372" s="36"/>
      <c r="R372" s="36"/>
    </row>
    <row r="373" spans="1:18">
      <c r="A373" s="36"/>
      <c r="B373" s="36"/>
      <c r="C373" s="36"/>
      <c r="D373" s="37">
        <f t="shared" si="51"/>
        <v>36.800000000000253</v>
      </c>
      <c r="E373" s="37"/>
      <c r="F373" s="37">
        <f t="shared" si="50"/>
        <v>0.1</v>
      </c>
      <c r="G373" s="53">
        <f t="shared" si="52"/>
        <v>1</v>
      </c>
      <c r="H373" s="37">
        <f t="shared" si="53"/>
        <v>0.2</v>
      </c>
      <c r="I373" s="37">
        <f t="shared" si="54"/>
        <v>7.359999999999931</v>
      </c>
      <c r="J373" s="37">
        <f t="shared" si="57"/>
        <v>1.9800000000000005E-2</v>
      </c>
      <c r="K373" s="37">
        <f t="shared" si="59"/>
        <v>1.9932674388240586E-2</v>
      </c>
      <c r="L373" s="37">
        <f t="shared" si="55"/>
        <v>-1.3267438824058134E-5</v>
      </c>
      <c r="M373" s="37">
        <f t="shared" si="56"/>
        <v>9.9650104502378864E-2</v>
      </c>
      <c r="N373" s="36"/>
      <c r="O373" s="37">
        <f>IF(M373&gt;'FOBAS Calculator'!$D$22,0,1)</f>
        <v>1</v>
      </c>
      <c r="P373" s="37">
        <f t="shared" si="58"/>
        <v>36.800000000000253</v>
      </c>
      <c r="Q373" s="36"/>
      <c r="R373" s="36"/>
    </row>
    <row r="374" spans="1:18">
      <c r="A374" s="36"/>
      <c r="B374" s="36"/>
      <c r="C374" s="36"/>
      <c r="D374" s="37">
        <f t="shared" si="51"/>
        <v>36.900000000000254</v>
      </c>
      <c r="E374" s="37"/>
      <c r="F374" s="37">
        <f t="shared" si="50"/>
        <v>0.1</v>
      </c>
      <c r="G374" s="53">
        <f t="shared" si="52"/>
        <v>1</v>
      </c>
      <c r="H374" s="37">
        <f t="shared" si="53"/>
        <v>0.2</v>
      </c>
      <c r="I374" s="37">
        <f t="shared" si="54"/>
        <v>7.3799999999999306</v>
      </c>
      <c r="J374" s="37">
        <f t="shared" si="57"/>
        <v>1.9800000000000005E-2</v>
      </c>
      <c r="K374" s="37">
        <f t="shared" si="59"/>
        <v>1.9930020900475777E-2</v>
      </c>
      <c r="L374" s="37">
        <f t="shared" si="55"/>
        <v>-1.3002090047577186E-5</v>
      </c>
      <c r="M374" s="37">
        <f t="shared" si="56"/>
        <v>9.9637102412331285E-2</v>
      </c>
      <c r="N374" s="36"/>
      <c r="O374" s="37">
        <f>IF(M374&gt;'FOBAS Calculator'!$D$22,0,1)</f>
        <v>1</v>
      </c>
      <c r="P374" s="37">
        <f t="shared" si="58"/>
        <v>36.900000000000254</v>
      </c>
      <c r="Q374" s="36"/>
      <c r="R374" s="36"/>
    </row>
    <row r="375" spans="1:18">
      <c r="A375" s="36"/>
      <c r="B375" s="36"/>
      <c r="C375" s="36"/>
      <c r="D375" s="37">
        <f t="shared" si="51"/>
        <v>37.000000000000256</v>
      </c>
      <c r="E375" s="37"/>
      <c r="F375" s="37">
        <f t="shared" si="50"/>
        <v>0.1</v>
      </c>
      <c r="G375" s="53">
        <f t="shared" si="52"/>
        <v>1</v>
      </c>
      <c r="H375" s="37">
        <f t="shared" si="53"/>
        <v>0.2</v>
      </c>
      <c r="I375" s="37">
        <f t="shared" si="54"/>
        <v>7.3999999999999302</v>
      </c>
      <c r="J375" s="37">
        <f t="shared" si="57"/>
        <v>1.9800000000000005E-2</v>
      </c>
      <c r="K375" s="37">
        <f t="shared" si="59"/>
        <v>1.9927420482466259E-2</v>
      </c>
      <c r="L375" s="37">
        <f t="shared" si="55"/>
        <v>-1.2742048246625407E-5</v>
      </c>
      <c r="M375" s="37">
        <f t="shared" si="56"/>
        <v>9.962436036408466E-2</v>
      </c>
      <c r="N375" s="36"/>
      <c r="O375" s="37">
        <f>IF(M375&gt;'FOBAS Calculator'!$D$22,0,1)</f>
        <v>1</v>
      </c>
      <c r="P375" s="37">
        <f t="shared" si="58"/>
        <v>37.000000000000256</v>
      </c>
      <c r="Q375" s="36"/>
      <c r="R375" s="36"/>
    </row>
    <row r="376" spans="1:18">
      <c r="A376" s="36"/>
      <c r="B376" s="36"/>
      <c r="C376" s="36"/>
      <c r="D376" s="37">
        <f t="shared" si="51"/>
        <v>37.100000000000257</v>
      </c>
      <c r="E376" s="37"/>
      <c r="F376" s="37">
        <f t="shared" si="50"/>
        <v>0.1</v>
      </c>
      <c r="G376" s="53">
        <f t="shared" si="52"/>
        <v>1</v>
      </c>
      <c r="H376" s="37">
        <f t="shared" si="53"/>
        <v>0.2</v>
      </c>
      <c r="I376" s="37">
        <f t="shared" si="54"/>
        <v>7.4199999999999298</v>
      </c>
      <c r="J376" s="37">
        <f t="shared" si="57"/>
        <v>1.9800000000000005E-2</v>
      </c>
      <c r="K376" s="37">
        <f t="shared" si="59"/>
        <v>1.9924872072816936E-2</v>
      </c>
      <c r="L376" s="37">
        <f t="shared" si="55"/>
        <v>-1.2487207281693113E-5</v>
      </c>
      <c r="M376" s="37">
        <f t="shared" si="56"/>
        <v>9.9611873156802963E-2</v>
      </c>
      <c r="N376" s="36"/>
      <c r="O376" s="37">
        <f>IF(M376&gt;'FOBAS Calculator'!$D$22,0,1)</f>
        <v>1</v>
      </c>
      <c r="P376" s="37">
        <f t="shared" si="58"/>
        <v>37.100000000000257</v>
      </c>
      <c r="Q376" s="36"/>
      <c r="R376" s="36"/>
    </row>
    <row r="377" spans="1:18">
      <c r="A377" s="36"/>
      <c r="B377" s="36"/>
      <c r="C377" s="36"/>
      <c r="D377" s="37">
        <f t="shared" si="51"/>
        <v>37.200000000000259</v>
      </c>
      <c r="E377" s="37"/>
      <c r="F377" s="37">
        <f t="shared" si="50"/>
        <v>0.1</v>
      </c>
      <c r="G377" s="53">
        <f t="shared" si="52"/>
        <v>1</v>
      </c>
      <c r="H377" s="37">
        <f t="shared" si="53"/>
        <v>0.2</v>
      </c>
      <c r="I377" s="37">
        <f t="shared" si="54"/>
        <v>7.4399999999999293</v>
      </c>
      <c r="J377" s="37">
        <f t="shared" si="57"/>
        <v>1.9800000000000005E-2</v>
      </c>
      <c r="K377" s="37">
        <f t="shared" si="59"/>
        <v>1.9922374631360595E-2</v>
      </c>
      <c r="L377" s="37">
        <f t="shared" si="55"/>
        <v>-1.2237463136059029E-5</v>
      </c>
      <c r="M377" s="37">
        <f t="shared" si="56"/>
        <v>9.9599635693666907E-2</v>
      </c>
      <c r="N377" s="36"/>
      <c r="O377" s="37">
        <f>IF(M377&gt;'FOBAS Calculator'!$D$22,0,1)</f>
        <v>1</v>
      </c>
      <c r="P377" s="37">
        <f t="shared" si="58"/>
        <v>37.200000000000259</v>
      </c>
      <c r="Q377" s="36"/>
      <c r="R377" s="36"/>
    </row>
    <row r="378" spans="1:18">
      <c r="A378" s="36"/>
      <c r="B378" s="36"/>
      <c r="C378" s="36"/>
      <c r="D378" s="37">
        <f t="shared" si="51"/>
        <v>37.30000000000026</v>
      </c>
      <c r="E378" s="37"/>
      <c r="F378" s="37">
        <f t="shared" si="50"/>
        <v>0.1</v>
      </c>
      <c r="G378" s="53">
        <f t="shared" si="52"/>
        <v>1</v>
      </c>
      <c r="H378" s="37">
        <f t="shared" si="53"/>
        <v>0.2</v>
      </c>
      <c r="I378" s="37">
        <f t="shared" si="54"/>
        <v>7.4599999999999289</v>
      </c>
      <c r="J378" s="37">
        <f t="shared" si="57"/>
        <v>1.9800000000000005E-2</v>
      </c>
      <c r="K378" s="37">
        <f t="shared" si="59"/>
        <v>1.9919927138733386E-2</v>
      </c>
      <c r="L378" s="37">
        <f t="shared" si="55"/>
        <v>-1.1992713873338126E-5</v>
      </c>
      <c r="M378" s="37">
        <f t="shared" si="56"/>
        <v>9.958764297979357E-2</v>
      </c>
      <c r="N378" s="36"/>
      <c r="O378" s="37">
        <f>IF(M378&gt;'FOBAS Calculator'!$D$22,0,1)</f>
        <v>1</v>
      </c>
      <c r="P378" s="37">
        <f t="shared" si="58"/>
        <v>37.30000000000026</v>
      </c>
      <c r="Q378" s="36"/>
      <c r="R378" s="36"/>
    </row>
    <row r="379" spans="1:18">
      <c r="A379" s="36"/>
      <c r="B379" s="36"/>
      <c r="C379" s="36"/>
      <c r="D379" s="37">
        <f t="shared" si="51"/>
        <v>37.400000000000261</v>
      </c>
      <c r="E379" s="37"/>
      <c r="F379" s="37">
        <f t="shared" si="50"/>
        <v>0.1</v>
      </c>
      <c r="G379" s="53">
        <f t="shared" si="52"/>
        <v>1</v>
      </c>
      <c r="H379" s="37">
        <f t="shared" si="53"/>
        <v>0.2</v>
      </c>
      <c r="I379" s="37">
        <f t="shared" si="54"/>
        <v>7.4799999999999285</v>
      </c>
      <c r="J379" s="37">
        <f t="shared" si="57"/>
        <v>1.9800000000000005E-2</v>
      </c>
      <c r="K379" s="37">
        <f t="shared" si="59"/>
        <v>1.9917528595958717E-2</v>
      </c>
      <c r="L379" s="37">
        <f t="shared" si="55"/>
        <v>-1.1752859595871163E-5</v>
      </c>
      <c r="M379" s="37">
        <f t="shared" si="56"/>
        <v>9.9575890120197699E-2</v>
      </c>
      <c r="N379" s="36"/>
      <c r="O379" s="37">
        <f>IF(M379&gt;'FOBAS Calculator'!$D$22,0,1)</f>
        <v>1</v>
      </c>
      <c r="P379" s="37">
        <f t="shared" si="58"/>
        <v>37.400000000000261</v>
      </c>
      <c r="Q379" s="36"/>
      <c r="R379" s="36"/>
    </row>
    <row r="380" spans="1:18">
      <c r="A380" s="36"/>
      <c r="B380" s="36"/>
      <c r="C380" s="36"/>
      <c r="D380" s="37">
        <f t="shared" si="51"/>
        <v>37.500000000000263</v>
      </c>
      <c r="E380" s="37"/>
      <c r="F380" s="37">
        <f t="shared" si="50"/>
        <v>0.1</v>
      </c>
      <c r="G380" s="53">
        <f t="shared" si="52"/>
        <v>1</v>
      </c>
      <c r="H380" s="37">
        <f t="shared" si="53"/>
        <v>0.2</v>
      </c>
      <c r="I380" s="37">
        <f t="shared" si="54"/>
        <v>7.4999999999999281</v>
      </c>
      <c r="J380" s="37">
        <f t="shared" si="57"/>
        <v>1.9800000000000005E-2</v>
      </c>
      <c r="K380" s="37">
        <f t="shared" si="59"/>
        <v>1.9915178024039543E-2</v>
      </c>
      <c r="L380" s="37">
        <f t="shared" si="55"/>
        <v>-1.1517802403953823E-5</v>
      </c>
      <c r="M380" s="37">
        <f t="shared" si="56"/>
        <v>9.9564372317793748E-2</v>
      </c>
      <c r="N380" s="36"/>
      <c r="O380" s="37">
        <f>IF(M380&gt;'FOBAS Calculator'!$D$22,0,1)</f>
        <v>1</v>
      </c>
      <c r="P380" s="37">
        <f t="shared" si="58"/>
        <v>37.500000000000263</v>
      </c>
      <c r="Q380" s="36"/>
      <c r="R380" s="36"/>
    </row>
    <row r="381" spans="1:18">
      <c r="A381" s="36"/>
      <c r="B381" s="36"/>
      <c r="C381" s="36"/>
      <c r="D381" s="37">
        <f t="shared" si="51"/>
        <v>37.600000000000264</v>
      </c>
      <c r="E381" s="37"/>
      <c r="F381" s="37">
        <f t="shared" si="50"/>
        <v>0.1</v>
      </c>
      <c r="G381" s="53">
        <f t="shared" si="52"/>
        <v>1</v>
      </c>
      <c r="H381" s="37">
        <f t="shared" si="53"/>
        <v>0.2</v>
      </c>
      <c r="I381" s="37">
        <f t="shared" si="54"/>
        <v>7.5199999999999276</v>
      </c>
      <c r="J381" s="37">
        <f t="shared" si="57"/>
        <v>1.9800000000000005E-2</v>
      </c>
      <c r="K381" s="37">
        <f t="shared" si="59"/>
        <v>1.9912874463558754E-2</v>
      </c>
      <c r="L381" s="37">
        <f t="shared" si="55"/>
        <v>-1.1287446355874934E-5</v>
      </c>
      <c r="M381" s="37">
        <f t="shared" si="56"/>
        <v>9.9553084871437866E-2</v>
      </c>
      <c r="N381" s="36"/>
      <c r="O381" s="37">
        <f>IF(M381&gt;'FOBAS Calculator'!$D$22,0,1)</f>
        <v>1</v>
      </c>
      <c r="P381" s="37">
        <f t="shared" si="58"/>
        <v>37.600000000000264</v>
      </c>
      <c r="Q381" s="36"/>
      <c r="R381" s="36"/>
    </row>
    <row r="382" spans="1:18">
      <c r="A382" s="36"/>
      <c r="B382" s="36"/>
      <c r="C382" s="36"/>
      <c r="D382" s="37">
        <f t="shared" si="51"/>
        <v>37.700000000000266</v>
      </c>
      <c r="E382" s="37"/>
      <c r="F382" s="37">
        <f t="shared" si="50"/>
        <v>0.1</v>
      </c>
      <c r="G382" s="53">
        <f t="shared" si="52"/>
        <v>1</v>
      </c>
      <c r="H382" s="37">
        <f t="shared" si="53"/>
        <v>0.2</v>
      </c>
      <c r="I382" s="37">
        <f t="shared" si="54"/>
        <v>7.5399999999999272</v>
      </c>
      <c r="J382" s="37">
        <f t="shared" si="57"/>
        <v>1.9800000000000005E-2</v>
      </c>
      <c r="K382" s="37">
        <f t="shared" si="59"/>
        <v>1.9910616974287577E-2</v>
      </c>
      <c r="L382" s="37">
        <f t="shared" si="55"/>
        <v>-1.1061697428757164E-5</v>
      </c>
      <c r="M382" s="37">
        <f t="shared" si="56"/>
        <v>9.9542023174009106E-2</v>
      </c>
      <c r="N382" s="36"/>
      <c r="O382" s="37">
        <f>IF(M382&gt;'FOBAS Calculator'!$D$22,0,1)</f>
        <v>1</v>
      </c>
      <c r="P382" s="37">
        <f t="shared" si="58"/>
        <v>37.700000000000266</v>
      </c>
      <c r="Q382" s="36"/>
      <c r="R382" s="36"/>
    </row>
    <row r="383" spans="1:18">
      <c r="A383" s="36"/>
      <c r="B383" s="36"/>
      <c r="C383" s="36"/>
      <c r="D383" s="37">
        <f t="shared" si="51"/>
        <v>37.800000000000267</v>
      </c>
      <c r="E383" s="37"/>
      <c r="F383" s="37">
        <f t="shared" si="50"/>
        <v>0.1</v>
      </c>
      <c r="G383" s="53">
        <f t="shared" si="52"/>
        <v>1</v>
      </c>
      <c r="H383" s="37">
        <f t="shared" si="53"/>
        <v>0.2</v>
      </c>
      <c r="I383" s="37">
        <f t="shared" si="54"/>
        <v>7.5599999999999268</v>
      </c>
      <c r="J383" s="37">
        <f t="shared" si="57"/>
        <v>1.9800000000000005E-2</v>
      </c>
      <c r="K383" s="37">
        <f t="shared" si="59"/>
        <v>1.9908404634801823E-2</v>
      </c>
      <c r="L383" s="37">
        <f t="shared" si="55"/>
        <v>-1.084046348018182E-5</v>
      </c>
      <c r="M383" s="37">
        <f t="shared" si="56"/>
        <v>9.9531182710528923E-2</v>
      </c>
      <c r="N383" s="36"/>
      <c r="O383" s="37">
        <f>IF(M383&gt;'FOBAS Calculator'!$D$22,0,1)</f>
        <v>1</v>
      </c>
      <c r="P383" s="37">
        <f t="shared" si="58"/>
        <v>37.800000000000267</v>
      </c>
      <c r="Q383" s="36"/>
      <c r="R383" s="36"/>
    </row>
    <row r="384" spans="1:18">
      <c r="A384" s="36"/>
      <c r="B384" s="36"/>
      <c r="C384" s="36"/>
      <c r="D384" s="37">
        <f t="shared" si="51"/>
        <v>37.900000000000269</v>
      </c>
      <c r="E384" s="37"/>
      <c r="F384" s="37">
        <f t="shared" si="50"/>
        <v>0.1</v>
      </c>
      <c r="G384" s="53">
        <f t="shared" si="52"/>
        <v>1</v>
      </c>
      <c r="H384" s="37">
        <f t="shared" si="53"/>
        <v>0.2</v>
      </c>
      <c r="I384" s="37">
        <f t="shared" si="54"/>
        <v>7.5799999999999264</v>
      </c>
      <c r="J384" s="37">
        <f t="shared" si="57"/>
        <v>1.9800000000000005E-2</v>
      </c>
      <c r="K384" s="37">
        <f t="shared" si="59"/>
        <v>1.9906236542105788E-2</v>
      </c>
      <c r="L384" s="37">
        <f t="shared" si="55"/>
        <v>-1.0623654210578302E-5</v>
      </c>
      <c r="M384" s="37">
        <f t="shared" si="56"/>
        <v>9.9520559056318347E-2</v>
      </c>
      <c r="N384" s="36"/>
      <c r="O384" s="37">
        <f>IF(M384&gt;'FOBAS Calculator'!$D$22,0,1)</f>
        <v>1</v>
      </c>
      <c r="P384" s="37">
        <f t="shared" si="58"/>
        <v>37.900000000000269</v>
      </c>
      <c r="Q384" s="36"/>
      <c r="R384" s="36"/>
    </row>
    <row r="385" spans="1:18">
      <c r="A385" s="36"/>
      <c r="B385" s="36"/>
      <c r="C385" s="36"/>
      <c r="D385" s="37">
        <f t="shared" si="51"/>
        <v>38.00000000000027</v>
      </c>
      <c r="E385" s="37"/>
      <c r="F385" s="37">
        <f t="shared" si="50"/>
        <v>0.1</v>
      </c>
      <c r="G385" s="53">
        <f t="shared" si="52"/>
        <v>1</v>
      </c>
      <c r="H385" s="37">
        <f t="shared" si="53"/>
        <v>0.2</v>
      </c>
      <c r="I385" s="37">
        <f t="shared" si="54"/>
        <v>7.5999999999999259</v>
      </c>
      <c r="J385" s="37">
        <f t="shared" si="57"/>
        <v>1.9800000000000005E-2</v>
      </c>
      <c r="K385" s="37">
        <f t="shared" si="59"/>
        <v>1.9904111811263676E-2</v>
      </c>
      <c r="L385" s="37">
        <f t="shared" si="55"/>
        <v>-1.041118112636713E-5</v>
      </c>
      <c r="M385" s="37">
        <f t="shared" si="56"/>
        <v>9.9510147875191982E-2</v>
      </c>
      <c r="N385" s="36"/>
      <c r="O385" s="37">
        <f>IF(M385&gt;'FOBAS Calculator'!$D$22,0,1)</f>
        <v>1</v>
      </c>
      <c r="P385" s="37">
        <f t="shared" si="58"/>
        <v>38.00000000000027</v>
      </c>
      <c r="Q385" s="36"/>
      <c r="R385" s="36"/>
    </row>
    <row r="386" spans="1:18">
      <c r="A386" s="36"/>
      <c r="B386" s="36"/>
      <c r="C386" s="36"/>
      <c r="D386" s="37">
        <f t="shared" si="51"/>
        <v>38.100000000000271</v>
      </c>
      <c r="E386" s="37"/>
      <c r="F386" s="37">
        <f t="shared" si="50"/>
        <v>0.1</v>
      </c>
      <c r="G386" s="53">
        <f t="shared" si="52"/>
        <v>1</v>
      </c>
      <c r="H386" s="37">
        <f t="shared" si="53"/>
        <v>0.2</v>
      </c>
      <c r="I386" s="37">
        <f t="shared" si="54"/>
        <v>7.6199999999999255</v>
      </c>
      <c r="J386" s="37">
        <f t="shared" si="57"/>
        <v>1.9800000000000005E-2</v>
      </c>
      <c r="K386" s="37">
        <f t="shared" si="59"/>
        <v>1.99020295750384E-2</v>
      </c>
      <c r="L386" s="37">
        <f t="shared" si="55"/>
        <v>-1.0202957503839538E-5</v>
      </c>
      <c r="M386" s="37">
        <f t="shared" si="56"/>
        <v>9.9499944917688141E-2</v>
      </c>
      <c r="N386" s="36"/>
      <c r="O386" s="37">
        <f>IF(M386&gt;'FOBAS Calculator'!$D$22,0,1)</f>
        <v>1</v>
      </c>
      <c r="P386" s="37">
        <f t="shared" si="58"/>
        <v>38.100000000000271</v>
      </c>
      <c r="Q386" s="36"/>
      <c r="R386" s="36"/>
    </row>
    <row r="387" spans="1:18">
      <c r="A387" s="36"/>
      <c r="B387" s="36"/>
      <c r="C387" s="36"/>
      <c r="D387" s="37">
        <f t="shared" si="51"/>
        <v>38.200000000000273</v>
      </c>
      <c r="E387" s="37"/>
      <c r="F387" s="37">
        <f t="shared" si="50"/>
        <v>0.1</v>
      </c>
      <c r="G387" s="53">
        <f t="shared" si="52"/>
        <v>1</v>
      </c>
      <c r="H387" s="37">
        <f t="shared" si="53"/>
        <v>0.2</v>
      </c>
      <c r="I387" s="37">
        <f t="shared" si="54"/>
        <v>7.6399999999999251</v>
      </c>
      <c r="J387" s="37">
        <f t="shared" si="57"/>
        <v>1.9800000000000005E-2</v>
      </c>
      <c r="K387" s="37">
        <f t="shared" si="59"/>
        <v>1.989998898353763E-2</v>
      </c>
      <c r="L387" s="37">
        <f t="shared" si="55"/>
        <v>-9.9988983537625121E-6</v>
      </c>
      <c r="M387" s="37">
        <f t="shared" si="56"/>
        <v>9.9489946019334377E-2</v>
      </c>
      <c r="N387" s="36"/>
      <c r="O387" s="37">
        <f>IF(M387&gt;'FOBAS Calculator'!$D$22,0,1)</f>
        <v>1</v>
      </c>
      <c r="P387" s="37">
        <f t="shared" si="58"/>
        <v>38.200000000000273</v>
      </c>
      <c r="Q387" s="36"/>
      <c r="R387" s="36"/>
    </row>
    <row r="388" spans="1:18">
      <c r="A388" s="36"/>
      <c r="B388" s="36"/>
      <c r="C388" s="36"/>
      <c r="D388" s="37">
        <f t="shared" si="51"/>
        <v>38.300000000000274</v>
      </c>
      <c r="E388" s="37"/>
      <c r="F388" s="37">
        <f t="shared" ref="F388:F451" si="60">F387</f>
        <v>0.1</v>
      </c>
      <c r="G388" s="53">
        <f t="shared" si="52"/>
        <v>1</v>
      </c>
      <c r="H388" s="37">
        <f t="shared" si="53"/>
        <v>0.2</v>
      </c>
      <c r="I388" s="37">
        <f t="shared" si="54"/>
        <v>7.6599999999999246</v>
      </c>
      <c r="J388" s="37">
        <f t="shared" si="57"/>
        <v>1.9800000000000005E-2</v>
      </c>
      <c r="K388" s="37">
        <f t="shared" si="59"/>
        <v>1.989798920386688E-2</v>
      </c>
      <c r="L388" s="37">
        <f t="shared" si="55"/>
        <v>-9.7989203866874489E-6</v>
      </c>
      <c r="M388" s="37">
        <f t="shared" si="56"/>
        <v>9.9480147098947688E-2</v>
      </c>
      <c r="N388" s="36"/>
      <c r="O388" s="37">
        <f>IF(M388&gt;'FOBAS Calculator'!$D$22,0,1)</f>
        <v>1</v>
      </c>
      <c r="P388" s="37">
        <f t="shared" si="58"/>
        <v>38.300000000000274</v>
      </c>
      <c r="Q388" s="36"/>
      <c r="R388" s="36"/>
    </row>
    <row r="389" spans="1:18">
      <c r="A389" s="36"/>
      <c r="B389" s="36"/>
      <c r="C389" s="36"/>
      <c r="D389" s="37">
        <f t="shared" si="51"/>
        <v>38.400000000000276</v>
      </c>
      <c r="E389" s="37"/>
      <c r="F389" s="37">
        <f t="shared" si="60"/>
        <v>0.1</v>
      </c>
      <c r="G389" s="53">
        <f t="shared" si="52"/>
        <v>1</v>
      </c>
      <c r="H389" s="37">
        <f t="shared" si="53"/>
        <v>0.2</v>
      </c>
      <c r="I389" s="37">
        <f t="shared" si="54"/>
        <v>7.6799999999999242</v>
      </c>
      <c r="J389" s="37">
        <f t="shared" si="57"/>
        <v>1.9800000000000005E-2</v>
      </c>
      <c r="K389" s="37">
        <f t="shared" si="59"/>
        <v>1.9896029419789539E-2</v>
      </c>
      <c r="L389" s="37">
        <f t="shared" si="55"/>
        <v>-9.6029419789533936E-6</v>
      </c>
      <c r="M389" s="37">
        <f t="shared" si="56"/>
        <v>9.9470544156968738E-2</v>
      </c>
      <c r="N389" s="36"/>
      <c r="O389" s="37">
        <f>IF(M389&gt;'FOBAS Calculator'!$D$22,0,1)</f>
        <v>1</v>
      </c>
      <c r="P389" s="37">
        <f t="shared" si="58"/>
        <v>38.400000000000276</v>
      </c>
      <c r="Q389" s="36"/>
      <c r="R389" s="36"/>
    </row>
    <row r="390" spans="1:18">
      <c r="A390" s="36"/>
      <c r="B390" s="36"/>
      <c r="C390" s="36"/>
      <c r="D390" s="37">
        <f t="shared" ref="D390:D453" si="61">D389+F388</f>
        <v>38.500000000000277</v>
      </c>
      <c r="E390" s="37"/>
      <c r="F390" s="37">
        <f t="shared" si="60"/>
        <v>0.1</v>
      </c>
      <c r="G390" s="53">
        <f t="shared" ref="G390:G453" si="62">G389</f>
        <v>1</v>
      </c>
      <c r="H390" s="37">
        <f t="shared" ref="H390:H453" si="63">H389</f>
        <v>0.2</v>
      </c>
      <c r="I390" s="37">
        <f t="shared" ref="I390:I453" si="64">H390*F388+I389</f>
        <v>7.6999999999999238</v>
      </c>
      <c r="J390" s="37">
        <f t="shared" si="57"/>
        <v>1.9800000000000005E-2</v>
      </c>
      <c r="K390" s="37">
        <f t="shared" si="59"/>
        <v>1.989410883139375E-2</v>
      </c>
      <c r="L390" s="37">
        <f t="shared" ref="L390:L453" si="65">(J390-K390)/G390/10</f>
        <v>-9.410883139374452E-6</v>
      </c>
      <c r="M390" s="37">
        <f t="shared" ref="M390:M453" si="66">M389+L390</f>
        <v>9.9461133273829369E-2</v>
      </c>
      <c r="N390" s="36"/>
      <c r="O390" s="37">
        <f>IF(M390&gt;'FOBAS Calculator'!$D$22,0,1)</f>
        <v>1</v>
      </c>
      <c r="P390" s="37">
        <f t="shared" si="58"/>
        <v>38.500000000000277</v>
      </c>
      <c r="Q390" s="36"/>
      <c r="R390" s="36"/>
    </row>
    <row r="391" spans="1:18">
      <c r="A391" s="36"/>
      <c r="B391" s="36"/>
      <c r="C391" s="36"/>
      <c r="D391" s="37">
        <f t="shared" si="61"/>
        <v>38.600000000000279</v>
      </c>
      <c r="E391" s="37"/>
      <c r="F391" s="37">
        <f t="shared" si="60"/>
        <v>0.1</v>
      </c>
      <c r="G391" s="53">
        <f t="shared" si="62"/>
        <v>1</v>
      </c>
      <c r="H391" s="37">
        <f t="shared" si="63"/>
        <v>0.2</v>
      </c>
      <c r="I391" s="37">
        <f t="shared" si="64"/>
        <v>7.7199999999999234</v>
      </c>
      <c r="J391" s="37">
        <f t="shared" ref="J391:J454" si="67">$A$6*F389*H391*10</f>
        <v>1.9800000000000005E-2</v>
      </c>
      <c r="K391" s="37">
        <f t="shared" si="59"/>
        <v>1.9892226654765876E-2</v>
      </c>
      <c r="L391" s="37">
        <f t="shared" si="65"/>
        <v>-9.2226654765870806E-6</v>
      </c>
      <c r="M391" s="37">
        <f t="shared" si="66"/>
        <v>9.9451910608352775E-2</v>
      </c>
      <c r="N391" s="36"/>
      <c r="O391" s="37">
        <f>IF(M391&gt;'FOBAS Calculator'!$D$22,0,1)</f>
        <v>1</v>
      </c>
      <c r="P391" s="37">
        <f t="shared" ref="P391:P454" si="68">IF((O391)=1,D391,0)</f>
        <v>38.600000000000279</v>
      </c>
      <c r="Q391" s="36"/>
      <c r="R391" s="36"/>
    </row>
    <row r="392" spans="1:18">
      <c r="A392" s="36"/>
      <c r="B392" s="36"/>
      <c r="C392" s="36"/>
      <c r="D392" s="37">
        <f t="shared" si="61"/>
        <v>38.70000000000028</v>
      </c>
      <c r="E392" s="37"/>
      <c r="F392" s="37">
        <f t="shared" si="60"/>
        <v>0.1</v>
      </c>
      <c r="G392" s="53">
        <f t="shared" si="62"/>
        <v>1</v>
      </c>
      <c r="H392" s="37">
        <f t="shared" si="63"/>
        <v>0.2</v>
      </c>
      <c r="I392" s="37">
        <f t="shared" si="64"/>
        <v>7.7399999999999229</v>
      </c>
      <c r="J392" s="37">
        <f t="shared" si="67"/>
        <v>1.9800000000000005E-2</v>
      </c>
      <c r="K392" s="37">
        <f t="shared" ref="K392:K455" si="69">ABS(F390*H392*M391*10)</f>
        <v>1.9890382121670561E-2</v>
      </c>
      <c r="L392" s="37">
        <f t="shared" si="65"/>
        <v>-9.0382121670555534E-6</v>
      </c>
      <c r="M392" s="37">
        <f t="shared" si="66"/>
        <v>9.9442872396185725E-2</v>
      </c>
      <c r="N392" s="36"/>
      <c r="O392" s="37">
        <f>IF(M392&gt;'FOBAS Calculator'!$D$22,0,1)</f>
        <v>1</v>
      </c>
      <c r="P392" s="37">
        <f t="shared" si="68"/>
        <v>38.70000000000028</v>
      </c>
      <c r="Q392" s="36"/>
      <c r="R392" s="36"/>
    </row>
    <row r="393" spans="1:18">
      <c r="A393" s="36"/>
      <c r="B393" s="36"/>
      <c r="C393" s="36"/>
      <c r="D393" s="37">
        <f t="shared" si="61"/>
        <v>38.800000000000281</v>
      </c>
      <c r="E393" s="37"/>
      <c r="F393" s="37">
        <f t="shared" si="60"/>
        <v>0.1</v>
      </c>
      <c r="G393" s="53">
        <f t="shared" si="62"/>
        <v>1</v>
      </c>
      <c r="H393" s="37">
        <f t="shared" si="63"/>
        <v>0.2</v>
      </c>
      <c r="I393" s="37">
        <f t="shared" si="64"/>
        <v>7.7599999999999225</v>
      </c>
      <c r="J393" s="37">
        <f t="shared" si="67"/>
        <v>1.9800000000000005E-2</v>
      </c>
      <c r="K393" s="37">
        <f t="shared" si="69"/>
        <v>1.9888574479237149E-2</v>
      </c>
      <c r="L393" s="37">
        <f t="shared" si="65"/>
        <v>-8.8574479237144007E-6</v>
      </c>
      <c r="M393" s="37">
        <f t="shared" si="66"/>
        <v>9.9434014948262012E-2</v>
      </c>
      <c r="N393" s="36"/>
      <c r="O393" s="37">
        <f>IF(M393&gt;'FOBAS Calculator'!$D$22,0,1)</f>
        <v>1</v>
      </c>
      <c r="P393" s="37">
        <f t="shared" si="68"/>
        <v>38.800000000000281</v>
      </c>
      <c r="Q393" s="36"/>
      <c r="R393" s="36"/>
    </row>
    <row r="394" spans="1:18">
      <c r="A394" s="36"/>
      <c r="B394" s="36"/>
      <c r="C394" s="36"/>
      <c r="D394" s="37">
        <f t="shared" si="61"/>
        <v>38.900000000000283</v>
      </c>
      <c r="E394" s="37"/>
      <c r="F394" s="37">
        <f t="shared" si="60"/>
        <v>0.1</v>
      </c>
      <c r="G394" s="53">
        <f t="shared" si="62"/>
        <v>1</v>
      </c>
      <c r="H394" s="37">
        <f t="shared" si="63"/>
        <v>0.2</v>
      </c>
      <c r="I394" s="37">
        <f t="shared" si="64"/>
        <v>7.7799999999999221</v>
      </c>
      <c r="J394" s="37">
        <f t="shared" si="67"/>
        <v>1.9800000000000005E-2</v>
      </c>
      <c r="K394" s="37">
        <f t="shared" si="69"/>
        <v>1.9886802989652407E-2</v>
      </c>
      <c r="L394" s="37">
        <f t="shared" si="65"/>
        <v>-8.6802989652402102E-6</v>
      </c>
      <c r="M394" s="37">
        <f t="shared" si="66"/>
        <v>9.9425334649296773E-2</v>
      </c>
      <c r="N394" s="36"/>
      <c r="O394" s="37">
        <f>IF(M394&gt;'FOBAS Calculator'!$D$22,0,1)</f>
        <v>1</v>
      </c>
      <c r="P394" s="37">
        <f t="shared" si="68"/>
        <v>38.900000000000283</v>
      </c>
      <c r="Q394" s="36"/>
      <c r="R394" s="36"/>
    </row>
    <row r="395" spans="1:18">
      <c r="A395" s="36"/>
      <c r="B395" s="36"/>
      <c r="C395" s="36"/>
      <c r="D395" s="37">
        <f t="shared" si="61"/>
        <v>39.000000000000284</v>
      </c>
      <c r="E395" s="37"/>
      <c r="F395" s="37">
        <f t="shared" si="60"/>
        <v>0.1</v>
      </c>
      <c r="G395" s="53">
        <f t="shared" si="62"/>
        <v>1</v>
      </c>
      <c r="H395" s="37">
        <f t="shared" si="63"/>
        <v>0.2</v>
      </c>
      <c r="I395" s="37">
        <f t="shared" si="64"/>
        <v>7.7999999999999217</v>
      </c>
      <c r="J395" s="37">
        <f t="shared" si="67"/>
        <v>1.9800000000000005E-2</v>
      </c>
      <c r="K395" s="37">
        <f t="shared" si="69"/>
        <v>1.9885066929859356E-2</v>
      </c>
      <c r="L395" s="37">
        <f t="shared" si="65"/>
        <v>-8.5066929859350944E-6</v>
      </c>
      <c r="M395" s="37">
        <f t="shared" si="66"/>
        <v>9.9416827956310835E-2</v>
      </c>
      <c r="N395" s="36"/>
      <c r="O395" s="37">
        <f>IF(M395&gt;'FOBAS Calculator'!$D$22,0,1)</f>
        <v>1</v>
      </c>
      <c r="P395" s="37">
        <f t="shared" si="68"/>
        <v>39.000000000000284</v>
      </c>
      <c r="Q395" s="36"/>
      <c r="R395" s="36"/>
    </row>
    <row r="396" spans="1:18">
      <c r="A396" s="36"/>
      <c r="B396" s="36"/>
      <c r="C396" s="36"/>
      <c r="D396" s="37">
        <f t="shared" si="61"/>
        <v>39.100000000000286</v>
      </c>
      <c r="E396" s="37"/>
      <c r="F396" s="37">
        <f t="shared" si="60"/>
        <v>0.1</v>
      </c>
      <c r="G396" s="53">
        <f t="shared" si="62"/>
        <v>1</v>
      </c>
      <c r="H396" s="37">
        <f t="shared" si="63"/>
        <v>0.2</v>
      </c>
      <c r="I396" s="37">
        <f t="shared" si="64"/>
        <v>7.8199999999999212</v>
      </c>
      <c r="J396" s="37">
        <f t="shared" si="67"/>
        <v>1.9800000000000005E-2</v>
      </c>
      <c r="K396" s="37">
        <f t="shared" si="69"/>
        <v>1.9883365591262171E-2</v>
      </c>
      <c r="L396" s="37">
        <f t="shared" si="65"/>
        <v>-8.3365591262166135E-6</v>
      </c>
      <c r="M396" s="37">
        <f t="shared" si="66"/>
        <v>9.940849139718462E-2</v>
      </c>
      <c r="N396" s="36"/>
      <c r="O396" s="37">
        <f>IF(M396&gt;'FOBAS Calculator'!$D$22,0,1)</f>
        <v>1</v>
      </c>
      <c r="P396" s="37">
        <f t="shared" si="68"/>
        <v>39.100000000000286</v>
      </c>
      <c r="Q396" s="36"/>
      <c r="R396" s="36"/>
    </row>
    <row r="397" spans="1:18">
      <c r="A397" s="36"/>
      <c r="B397" s="36"/>
      <c r="C397" s="36"/>
      <c r="D397" s="37">
        <f t="shared" si="61"/>
        <v>39.200000000000287</v>
      </c>
      <c r="E397" s="37"/>
      <c r="F397" s="37">
        <f t="shared" si="60"/>
        <v>0.1</v>
      </c>
      <c r="G397" s="53">
        <f t="shared" si="62"/>
        <v>1</v>
      </c>
      <c r="H397" s="37">
        <f t="shared" si="63"/>
        <v>0.2</v>
      </c>
      <c r="I397" s="37">
        <f t="shared" si="64"/>
        <v>7.8399999999999208</v>
      </c>
      <c r="J397" s="37">
        <f t="shared" si="67"/>
        <v>1.9800000000000005E-2</v>
      </c>
      <c r="K397" s="37">
        <f t="shared" si="69"/>
        <v>1.9881698279436928E-2</v>
      </c>
      <c r="L397" s="37">
        <f t="shared" si="65"/>
        <v>-8.16982794369231E-6</v>
      </c>
      <c r="M397" s="37">
        <f t="shared" si="66"/>
        <v>9.9400321569240932E-2</v>
      </c>
      <c r="N397" s="36"/>
      <c r="O397" s="37">
        <f>IF(M397&gt;'FOBAS Calculator'!$D$22,0,1)</f>
        <v>1</v>
      </c>
      <c r="P397" s="37">
        <f t="shared" si="68"/>
        <v>39.200000000000287</v>
      </c>
      <c r="Q397" s="36"/>
      <c r="R397" s="36"/>
    </row>
    <row r="398" spans="1:18">
      <c r="A398" s="36"/>
      <c r="B398" s="36"/>
      <c r="C398" s="36"/>
      <c r="D398" s="37">
        <f t="shared" si="61"/>
        <v>39.300000000000288</v>
      </c>
      <c r="E398" s="37"/>
      <c r="F398" s="37">
        <f t="shared" si="60"/>
        <v>0.1</v>
      </c>
      <c r="G398" s="53">
        <f t="shared" si="62"/>
        <v>1</v>
      </c>
      <c r="H398" s="37">
        <f t="shared" si="63"/>
        <v>0.2</v>
      </c>
      <c r="I398" s="37">
        <f t="shared" si="64"/>
        <v>7.8599999999999204</v>
      </c>
      <c r="J398" s="37">
        <f t="shared" si="67"/>
        <v>1.9800000000000005E-2</v>
      </c>
      <c r="K398" s="37">
        <f t="shared" si="69"/>
        <v>1.988006431384819E-2</v>
      </c>
      <c r="L398" s="37">
        <f t="shared" si="65"/>
        <v>-8.0064313848184774E-6</v>
      </c>
      <c r="M398" s="37">
        <f t="shared" si="66"/>
        <v>9.939231513785611E-2</v>
      </c>
      <c r="N398" s="36"/>
      <c r="O398" s="37">
        <f>IF(M398&gt;'FOBAS Calculator'!$D$22,0,1)</f>
        <v>1</v>
      </c>
      <c r="P398" s="37">
        <f t="shared" si="68"/>
        <v>39.300000000000288</v>
      </c>
      <c r="Q398" s="36"/>
      <c r="R398" s="36"/>
    </row>
    <row r="399" spans="1:18">
      <c r="A399" s="36"/>
      <c r="B399" s="36"/>
      <c r="C399" s="36"/>
      <c r="D399" s="37">
        <f t="shared" si="61"/>
        <v>39.40000000000029</v>
      </c>
      <c r="E399" s="37"/>
      <c r="F399" s="37">
        <f t="shared" si="60"/>
        <v>0.1</v>
      </c>
      <c r="G399" s="53">
        <f t="shared" si="62"/>
        <v>1</v>
      </c>
      <c r="H399" s="37">
        <f t="shared" si="63"/>
        <v>0.2</v>
      </c>
      <c r="I399" s="37">
        <f t="shared" si="64"/>
        <v>7.87999999999992</v>
      </c>
      <c r="J399" s="37">
        <f t="shared" si="67"/>
        <v>1.9800000000000005E-2</v>
      </c>
      <c r="K399" s="37">
        <f t="shared" si="69"/>
        <v>1.9878463027571226E-2</v>
      </c>
      <c r="L399" s="37">
        <f t="shared" si="65"/>
        <v>-7.8463027571220451E-6</v>
      </c>
      <c r="M399" s="37">
        <f t="shared" si="66"/>
        <v>9.9384468835098994E-2</v>
      </c>
      <c r="N399" s="36"/>
      <c r="O399" s="37">
        <f>IF(M399&gt;'FOBAS Calculator'!$D$22,0,1)</f>
        <v>1</v>
      </c>
      <c r="P399" s="37">
        <f t="shared" si="68"/>
        <v>39.40000000000029</v>
      </c>
      <c r="Q399" s="36"/>
      <c r="R399" s="36"/>
    </row>
    <row r="400" spans="1:18">
      <c r="A400" s="36"/>
      <c r="B400" s="36"/>
      <c r="C400" s="36"/>
      <c r="D400" s="37">
        <f t="shared" si="61"/>
        <v>39.500000000000291</v>
      </c>
      <c r="E400" s="37"/>
      <c r="F400" s="37">
        <f t="shared" si="60"/>
        <v>0.1</v>
      </c>
      <c r="G400" s="53">
        <f t="shared" si="62"/>
        <v>1</v>
      </c>
      <c r="H400" s="37">
        <f t="shared" si="63"/>
        <v>0.2</v>
      </c>
      <c r="I400" s="37">
        <f t="shared" si="64"/>
        <v>7.8999999999999195</v>
      </c>
      <c r="J400" s="37">
        <f t="shared" si="67"/>
        <v>1.9800000000000005E-2</v>
      </c>
      <c r="K400" s="37">
        <f t="shared" si="69"/>
        <v>1.9876893767019801E-2</v>
      </c>
      <c r="L400" s="37">
        <f t="shared" si="65"/>
        <v>-7.6893767019796382E-6</v>
      </c>
      <c r="M400" s="37">
        <f t="shared" si="66"/>
        <v>9.9376779458397013E-2</v>
      </c>
      <c r="N400" s="36"/>
      <c r="O400" s="37">
        <f>IF(M400&gt;'FOBAS Calculator'!$D$22,0,1)</f>
        <v>1</v>
      </c>
      <c r="P400" s="37">
        <f t="shared" si="68"/>
        <v>39.500000000000291</v>
      </c>
      <c r="Q400" s="36"/>
      <c r="R400" s="36"/>
    </row>
    <row r="401" spans="1:18">
      <c r="A401" s="36"/>
      <c r="B401" s="36"/>
      <c r="C401" s="36"/>
      <c r="D401" s="37">
        <f t="shared" si="61"/>
        <v>39.600000000000293</v>
      </c>
      <c r="E401" s="37"/>
      <c r="F401" s="37">
        <f t="shared" si="60"/>
        <v>0.1</v>
      </c>
      <c r="G401" s="53">
        <f t="shared" si="62"/>
        <v>1</v>
      </c>
      <c r="H401" s="37">
        <f t="shared" si="63"/>
        <v>0.2</v>
      </c>
      <c r="I401" s="37">
        <f t="shared" si="64"/>
        <v>7.9199999999999191</v>
      </c>
      <c r="J401" s="37">
        <f t="shared" si="67"/>
        <v>1.9800000000000005E-2</v>
      </c>
      <c r="K401" s="37">
        <f t="shared" si="69"/>
        <v>1.9875355891679405E-2</v>
      </c>
      <c r="L401" s="37">
        <f t="shared" si="65"/>
        <v>-7.5355891679399631E-6</v>
      </c>
      <c r="M401" s="37">
        <f t="shared" si="66"/>
        <v>9.9369243869229074E-2</v>
      </c>
      <c r="N401" s="36"/>
      <c r="O401" s="37">
        <f>IF(M401&gt;'FOBAS Calculator'!$D$22,0,1)</f>
        <v>1</v>
      </c>
      <c r="P401" s="37">
        <f t="shared" si="68"/>
        <v>39.600000000000293</v>
      </c>
      <c r="Q401" s="36"/>
      <c r="R401" s="36"/>
    </row>
    <row r="402" spans="1:18">
      <c r="A402" s="36"/>
      <c r="B402" s="36"/>
      <c r="C402" s="36"/>
      <c r="D402" s="37">
        <f t="shared" si="61"/>
        <v>39.700000000000294</v>
      </c>
      <c r="E402" s="37"/>
      <c r="F402" s="37">
        <f t="shared" si="60"/>
        <v>0.1</v>
      </c>
      <c r="G402" s="53">
        <f t="shared" si="62"/>
        <v>1</v>
      </c>
      <c r="H402" s="37">
        <f t="shared" si="63"/>
        <v>0.2</v>
      </c>
      <c r="I402" s="37">
        <f t="shared" si="64"/>
        <v>7.9399999999999187</v>
      </c>
      <c r="J402" s="37">
        <f t="shared" si="67"/>
        <v>1.9800000000000005E-2</v>
      </c>
      <c r="K402" s="37">
        <f t="shared" si="69"/>
        <v>1.9873848773845817E-2</v>
      </c>
      <c r="L402" s="37">
        <f t="shared" si="65"/>
        <v>-7.3848773845811708E-6</v>
      </c>
      <c r="M402" s="37">
        <f t="shared" si="66"/>
        <v>9.9361858991844493E-2</v>
      </c>
      <c r="N402" s="36"/>
      <c r="O402" s="37">
        <f>IF(M402&gt;'FOBAS Calculator'!$D$22,0,1)</f>
        <v>1</v>
      </c>
      <c r="P402" s="37">
        <f t="shared" si="68"/>
        <v>39.700000000000294</v>
      </c>
      <c r="Q402" s="36"/>
      <c r="R402" s="36"/>
    </row>
    <row r="403" spans="1:18">
      <c r="A403" s="36"/>
      <c r="B403" s="36"/>
      <c r="C403" s="36"/>
      <c r="D403" s="37">
        <f t="shared" si="61"/>
        <v>39.800000000000296</v>
      </c>
      <c r="E403" s="37"/>
      <c r="F403" s="37">
        <f t="shared" si="60"/>
        <v>0.1</v>
      </c>
      <c r="G403" s="53">
        <f t="shared" si="62"/>
        <v>1</v>
      </c>
      <c r="H403" s="37">
        <f t="shared" si="63"/>
        <v>0.2</v>
      </c>
      <c r="I403" s="37">
        <f t="shared" si="64"/>
        <v>7.9599999999999183</v>
      </c>
      <c r="J403" s="37">
        <f t="shared" si="67"/>
        <v>1.9800000000000005E-2</v>
      </c>
      <c r="K403" s="37">
        <f t="shared" si="69"/>
        <v>1.9872371798368905E-2</v>
      </c>
      <c r="L403" s="37">
        <f t="shared" si="65"/>
        <v>-7.2371798368900394E-6</v>
      </c>
      <c r="M403" s="37">
        <f t="shared" si="66"/>
        <v>9.9354621812007604E-2</v>
      </c>
      <c r="N403" s="36"/>
      <c r="O403" s="37">
        <f>IF(M403&gt;'FOBAS Calculator'!$D$22,0,1)</f>
        <v>1</v>
      </c>
      <c r="P403" s="37">
        <f t="shared" si="68"/>
        <v>39.800000000000296</v>
      </c>
      <c r="Q403" s="36"/>
      <c r="R403" s="36"/>
    </row>
    <row r="404" spans="1:18">
      <c r="A404" s="36"/>
      <c r="B404" s="36"/>
      <c r="C404" s="36"/>
      <c r="D404" s="37">
        <f t="shared" si="61"/>
        <v>39.900000000000297</v>
      </c>
      <c r="E404" s="37"/>
      <c r="F404" s="37">
        <f t="shared" si="60"/>
        <v>0.1</v>
      </c>
      <c r="G404" s="53">
        <f t="shared" si="62"/>
        <v>1</v>
      </c>
      <c r="H404" s="37">
        <f t="shared" si="63"/>
        <v>0.2</v>
      </c>
      <c r="I404" s="37">
        <f t="shared" si="64"/>
        <v>7.9799999999999178</v>
      </c>
      <c r="J404" s="37">
        <f t="shared" si="67"/>
        <v>1.9800000000000005E-2</v>
      </c>
      <c r="K404" s="37">
        <f t="shared" si="69"/>
        <v>1.9870924362401524E-2</v>
      </c>
      <c r="L404" s="37">
        <f t="shared" si="65"/>
        <v>-7.0924362401518504E-6</v>
      </c>
      <c r="M404" s="37">
        <f t="shared" si="66"/>
        <v>9.9347529375767449E-2</v>
      </c>
      <c r="N404" s="36"/>
      <c r="O404" s="37">
        <f>IF(M404&gt;'FOBAS Calculator'!$D$22,0,1)</f>
        <v>1</v>
      </c>
      <c r="P404" s="37">
        <f t="shared" si="68"/>
        <v>39.900000000000297</v>
      </c>
      <c r="Q404" s="36"/>
      <c r="R404" s="36"/>
    </row>
    <row r="405" spans="1:18">
      <c r="A405" s="36"/>
      <c r="B405" s="36"/>
      <c r="C405" s="36"/>
      <c r="D405" s="37">
        <f t="shared" si="61"/>
        <v>40.000000000000298</v>
      </c>
      <c r="E405" s="37"/>
      <c r="F405" s="37">
        <f t="shared" si="60"/>
        <v>0.1</v>
      </c>
      <c r="G405" s="53">
        <f t="shared" si="62"/>
        <v>1</v>
      </c>
      <c r="H405" s="37">
        <f t="shared" si="63"/>
        <v>0.2</v>
      </c>
      <c r="I405" s="37">
        <f t="shared" si="64"/>
        <v>7.9999999999999174</v>
      </c>
      <c r="J405" s="37">
        <f t="shared" si="67"/>
        <v>1.9800000000000005E-2</v>
      </c>
      <c r="K405" s="37">
        <f t="shared" si="69"/>
        <v>1.9869505875153494E-2</v>
      </c>
      <c r="L405" s="37">
        <f t="shared" si="65"/>
        <v>-6.9505875153488824E-6</v>
      </c>
      <c r="M405" s="37">
        <f t="shared" si="66"/>
        <v>9.9340578788252101E-2</v>
      </c>
      <c r="N405" s="36"/>
      <c r="O405" s="37">
        <f>IF(M405&gt;'FOBAS Calculator'!$D$22,0,1)</f>
        <v>1</v>
      </c>
      <c r="P405" s="37">
        <f t="shared" si="68"/>
        <v>40.000000000000298</v>
      </c>
      <c r="Q405" s="36"/>
      <c r="R405" s="36"/>
    </row>
    <row r="406" spans="1:18">
      <c r="A406" s="36"/>
      <c r="B406" s="36"/>
      <c r="C406" s="36"/>
      <c r="D406" s="37">
        <f t="shared" si="61"/>
        <v>40.1000000000003</v>
      </c>
      <c r="E406" s="37"/>
      <c r="F406" s="37">
        <f t="shared" si="60"/>
        <v>0.1</v>
      </c>
      <c r="G406" s="53">
        <f t="shared" si="62"/>
        <v>1</v>
      </c>
      <c r="H406" s="37">
        <f t="shared" si="63"/>
        <v>0.2</v>
      </c>
      <c r="I406" s="37">
        <f t="shared" si="64"/>
        <v>8.0199999999999179</v>
      </c>
      <c r="J406" s="37">
        <f t="shared" si="67"/>
        <v>1.9800000000000005E-2</v>
      </c>
      <c r="K406" s="37">
        <f t="shared" si="69"/>
        <v>1.986811575765042E-2</v>
      </c>
      <c r="L406" s="37">
        <f t="shared" si="65"/>
        <v>-6.8115757650415167E-6</v>
      </c>
      <c r="M406" s="37">
        <f t="shared" si="66"/>
        <v>9.9333767212487059E-2</v>
      </c>
      <c r="N406" s="36"/>
      <c r="O406" s="37">
        <f>IF(M406&gt;'FOBAS Calculator'!$D$22,0,1)</f>
        <v>1</v>
      </c>
      <c r="P406" s="37">
        <f t="shared" si="68"/>
        <v>40.1000000000003</v>
      </c>
      <c r="Q406" s="36"/>
      <c r="R406" s="36"/>
    </row>
    <row r="407" spans="1:18">
      <c r="A407" s="36"/>
      <c r="B407" s="36"/>
      <c r="C407" s="36"/>
      <c r="D407" s="37">
        <f t="shared" si="61"/>
        <v>40.200000000000301</v>
      </c>
      <c r="E407" s="37"/>
      <c r="F407" s="37">
        <f t="shared" si="60"/>
        <v>0.1</v>
      </c>
      <c r="G407" s="53">
        <f t="shared" si="62"/>
        <v>1</v>
      </c>
      <c r="H407" s="37">
        <f t="shared" si="63"/>
        <v>0.2</v>
      </c>
      <c r="I407" s="37">
        <f t="shared" si="64"/>
        <v>8.0399999999999174</v>
      </c>
      <c r="J407" s="37">
        <f t="shared" si="67"/>
        <v>1.9800000000000005E-2</v>
      </c>
      <c r="K407" s="37">
        <f t="shared" si="69"/>
        <v>1.9866753442497415E-2</v>
      </c>
      <c r="L407" s="37">
        <f t="shared" si="65"/>
        <v>-6.6753442497409499E-6</v>
      </c>
      <c r="M407" s="37">
        <f t="shared" si="66"/>
        <v>9.9327091868237322E-2</v>
      </c>
      <c r="N407" s="36"/>
      <c r="O407" s="37">
        <f>IF(M407&gt;'FOBAS Calculator'!$D$22,0,1)</f>
        <v>1</v>
      </c>
      <c r="P407" s="37">
        <f t="shared" si="68"/>
        <v>40.200000000000301</v>
      </c>
      <c r="Q407" s="36"/>
      <c r="R407" s="36"/>
    </row>
    <row r="408" spans="1:18">
      <c r="A408" s="36"/>
      <c r="B408" s="36"/>
      <c r="C408" s="36"/>
      <c r="D408" s="37">
        <f t="shared" si="61"/>
        <v>40.300000000000303</v>
      </c>
      <c r="E408" s="37"/>
      <c r="F408" s="37">
        <f t="shared" si="60"/>
        <v>0.1</v>
      </c>
      <c r="G408" s="53">
        <f t="shared" si="62"/>
        <v>1</v>
      </c>
      <c r="H408" s="37">
        <f t="shared" si="63"/>
        <v>0.2</v>
      </c>
      <c r="I408" s="37">
        <f t="shared" si="64"/>
        <v>8.059999999999917</v>
      </c>
      <c r="J408" s="37">
        <f t="shared" si="67"/>
        <v>1.9800000000000005E-2</v>
      </c>
      <c r="K408" s="37">
        <f t="shared" si="69"/>
        <v>1.9865418373647466E-2</v>
      </c>
      <c r="L408" s="37">
        <f t="shared" si="65"/>
        <v>-6.5418373647461312E-6</v>
      </c>
      <c r="M408" s="37">
        <f t="shared" si="66"/>
        <v>9.9320550030872576E-2</v>
      </c>
      <c r="N408" s="36"/>
      <c r="O408" s="37">
        <f>IF(M408&gt;'FOBAS Calculator'!$D$22,0,1)</f>
        <v>1</v>
      </c>
      <c r="P408" s="37">
        <f t="shared" si="68"/>
        <v>40.300000000000303</v>
      </c>
      <c r="Q408" s="36"/>
      <c r="R408" s="36"/>
    </row>
    <row r="409" spans="1:18">
      <c r="A409" s="36"/>
      <c r="B409" s="36"/>
      <c r="C409" s="36"/>
      <c r="D409" s="37">
        <f t="shared" si="61"/>
        <v>40.400000000000304</v>
      </c>
      <c r="E409" s="37"/>
      <c r="F409" s="37">
        <f t="shared" si="60"/>
        <v>0.1</v>
      </c>
      <c r="G409" s="53">
        <f t="shared" si="62"/>
        <v>1</v>
      </c>
      <c r="H409" s="37">
        <f t="shared" si="63"/>
        <v>0.2</v>
      </c>
      <c r="I409" s="37">
        <f t="shared" si="64"/>
        <v>8.0799999999999166</v>
      </c>
      <c r="J409" s="37">
        <f t="shared" si="67"/>
        <v>1.9800000000000005E-2</v>
      </c>
      <c r="K409" s="37">
        <f t="shared" si="69"/>
        <v>1.9864110006174517E-2</v>
      </c>
      <c r="L409" s="37">
        <f t="shared" si="65"/>
        <v>-6.411000617451146E-6</v>
      </c>
      <c r="M409" s="37">
        <f t="shared" si="66"/>
        <v>9.9314139030255127E-2</v>
      </c>
      <c r="N409" s="36"/>
      <c r="O409" s="37">
        <f>IF(M409&gt;'FOBAS Calculator'!$D$22,0,1)</f>
        <v>1</v>
      </c>
      <c r="P409" s="37">
        <f t="shared" si="68"/>
        <v>40.400000000000304</v>
      </c>
      <c r="Q409" s="36"/>
      <c r="R409" s="36"/>
    </row>
    <row r="410" spans="1:18">
      <c r="A410" s="36"/>
      <c r="B410" s="36"/>
      <c r="C410" s="36"/>
      <c r="D410" s="37">
        <f t="shared" si="61"/>
        <v>40.500000000000306</v>
      </c>
      <c r="E410" s="37"/>
      <c r="F410" s="37">
        <f t="shared" si="60"/>
        <v>0.1</v>
      </c>
      <c r="G410" s="53">
        <f t="shared" si="62"/>
        <v>1</v>
      </c>
      <c r="H410" s="37">
        <f t="shared" si="63"/>
        <v>0.2</v>
      </c>
      <c r="I410" s="37">
        <f t="shared" si="64"/>
        <v>8.0999999999999162</v>
      </c>
      <c r="J410" s="37">
        <f t="shared" si="67"/>
        <v>1.9800000000000005E-2</v>
      </c>
      <c r="K410" s="37">
        <f t="shared" si="69"/>
        <v>1.9862827806051031E-2</v>
      </c>
      <c r="L410" s="37">
        <f t="shared" si="65"/>
        <v>-6.2827806051025944E-6</v>
      </c>
      <c r="M410" s="37">
        <f t="shared" si="66"/>
        <v>9.9307856249650023E-2</v>
      </c>
      <c r="N410" s="36"/>
      <c r="O410" s="37">
        <f>IF(M410&gt;'FOBAS Calculator'!$D$22,0,1)</f>
        <v>1</v>
      </c>
      <c r="P410" s="37">
        <f t="shared" si="68"/>
        <v>40.500000000000306</v>
      </c>
      <c r="Q410" s="36"/>
      <c r="R410" s="36"/>
    </row>
    <row r="411" spans="1:18">
      <c r="A411" s="36"/>
      <c r="B411" s="36"/>
      <c r="C411" s="36"/>
      <c r="D411" s="37">
        <f t="shared" si="61"/>
        <v>40.600000000000307</v>
      </c>
      <c r="E411" s="37"/>
      <c r="F411" s="37">
        <f t="shared" si="60"/>
        <v>0.1</v>
      </c>
      <c r="G411" s="53">
        <f t="shared" si="62"/>
        <v>1</v>
      </c>
      <c r="H411" s="37">
        <f t="shared" si="63"/>
        <v>0.2</v>
      </c>
      <c r="I411" s="37">
        <f t="shared" si="64"/>
        <v>8.1199999999999157</v>
      </c>
      <c r="J411" s="37">
        <f t="shared" si="67"/>
        <v>1.9800000000000005E-2</v>
      </c>
      <c r="K411" s="37">
        <f t="shared" si="69"/>
        <v>1.9861571249930009E-2</v>
      </c>
      <c r="L411" s="37">
        <f t="shared" si="65"/>
        <v>-6.1571249930003628E-6</v>
      </c>
      <c r="M411" s="37">
        <f t="shared" si="66"/>
        <v>9.9301699124657028E-2</v>
      </c>
      <c r="N411" s="36"/>
      <c r="O411" s="37">
        <f>IF(M411&gt;'FOBAS Calculator'!$D$22,0,1)</f>
        <v>1</v>
      </c>
      <c r="P411" s="37">
        <f t="shared" si="68"/>
        <v>40.600000000000307</v>
      </c>
      <c r="Q411" s="36"/>
      <c r="R411" s="36"/>
    </row>
    <row r="412" spans="1:18">
      <c r="A412" s="36"/>
      <c r="B412" s="36"/>
      <c r="C412" s="36"/>
      <c r="D412" s="37">
        <f t="shared" si="61"/>
        <v>40.700000000000308</v>
      </c>
      <c r="E412" s="37"/>
      <c r="F412" s="37">
        <f t="shared" si="60"/>
        <v>0.1</v>
      </c>
      <c r="G412" s="53">
        <f t="shared" si="62"/>
        <v>1</v>
      </c>
      <c r="H412" s="37">
        <f t="shared" si="63"/>
        <v>0.2</v>
      </c>
      <c r="I412" s="37">
        <f t="shared" si="64"/>
        <v>8.1399999999999153</v>
      </c>
      <c r="J412" s="37">
        <f t="shared" si="67"/>
        <v>1.9800000000000005E-2</v>
      </c>
      <c r="K412" s="37">
        <f t="shared" si="69"/>
        <v>1.9860339824931409E-2</v>
      </c>
      <c r="L412" s="37">
        <f t="shared" si="65"/>
        <v>-6.0339824931403966E-6</v>
      </c>
      <c r="M412" s="37">
        <f t="shared" si="66"/>
        <v>9.9295665142163883E-2</v>
      </c>
      <c r="N412" s="36"/>
      <c r="O412" s="37">
        <f>IF(M412&gt;'FOBAS Calculator'!$D$22,0,1)</f>
        <v>1</v>
      </c>
      <c r="P412" s="37">
        <f t="shared" si="68"/>
        <v>40.700000000000308</v>
      </c>
      <c r="Q412" s="36"/>
      <c r="R412" s="36"/>
    </row>
    <row r="413" spans="1:18">
      <c r="A413" s="36"/>
      <c r="B413" s="36"/>
      <c r="C413" s="36"/>
      <c r="D413" s="37">
        <f t="shared" si="61"/>
        <v>40.80000000000031</v>
      </c>
      <c r="E413" s="37"/>
      <c r="F413" s="37">
        <f t="shared" si="60"/>
        <v>0.1</v>
      </c>
      <c r="G413" s="53">
        <f t="shared" si="62"/>
        <v>1</v>
      </c>
      <c r="H413" s="37">
        <f t="shared" si="63"/>
        <v>0.2</v>
      </c>
      <c r="I413" s="37">
        <f t="shared" si="64"/>
        <v>8.1599999999999149</v>
      </c>
      <c r="J413" s="37">
        <f t="shared" si="67"/>
        <v>1.9800000000000005E-2</v>
      </c>
      <c r="K413" s="37">
        <f t="shared" si="69"/>
        <v>1.9859133028432778E-2</v>
      </c>
      <c r="L413" s="37">
        <f t="shared" si="65"/>
        <v>-5.9133028432772907E-6</v>
      </c>
      <c r="M413" s="37">
        <f t="shared" si="66"/>
        <v>9.9289751839320609E-2</v>
      </c>
      <c r="N413" s="36"/>
      <c r="O413" s="37">
        <f>IF(M413&gt;'FOBAS Calculator'!$D$22,0,1)</f>
        <v>1</v>
      </c>
      <c r="P413" s="37">
        <f t="shared" si="68"/>
        <v>40.80000000000031</v>
      </c>
      <c r="Q413" s="36"/>
      <c r="R413" s="36"/>
    </row>
    <row r="414" spans="1:18">
      <c r="A414" s="36"/>
      <c r="B414" s="36"/>
      <c r="C414" s="36"/>
      <c r="D414" s="37">
        <f t="shared" si="61"/>
        <v>40.900000000000311</v>
      </c>
      <c r="E414" s="37"/>
      <c r="F414" s="37">
        <f t="shared" si="60"/>
        <v>0.1</v>
      </c>
      <c r="G414" s="53">
        <f t="shared" si="62"/>
        <v>1</v>
      </c>
      <c r="H414" s="37">
        <f t="shared" si="63"/>
        <v>0.2</v>
      </c>
      <c r="I414" s="37">
        <f t="shared" si="64"/>
        <v>8.1799999999999145</v>
      </c>
      <c r="J414" s="37">
        <f t="shared" si="67"/>
        <v>1.9800000000000005E-2</v>
      </c>
      <c r="K414" s="37">
        <f t="shared" si="69"/>
        <v>1.9857950367864127E-2</v>
      </c>
      <c r="L414" s="37">
        <f t="shared" si="65"/>
        <v>-5.7950367864122169E-6</v>
      </c>
      <c r="M414" s="37">
        <f t="shared" si="66"/>
        <v>9.9283956802534198E-2</v>
      </c>
      <c r="N414" s="36"/>
      <c r="O414" s="37">
        <f>IF(M414&gt;'FOBAS Calculator'!$D$22,0,1)</f>
        <v>1</v>
      </c>
      <c r="P414" s="37">
        <f t="shared" si="68"/>
        <v>40.900000000000311</v>
      </c>
      <c r="Q414" s="36"/>
      <c r="R414" s="36"/>
    </row>
    <row r="415" spans="1:18">
      <c r="A415" s="36"/>
      <c r="B415" s="36"/>
      <c r="C415" s="36"/>
      <c r="D415" s="37">
        <f t="shared" si="61"/>
        <v>41.000000000000313</v>
      </c>
      <c r="E415" s="37"/>
      <c r="F415" s="37">
        <f t="shared" si="60"/>
        <v>0.1</v>
      </c>
      <c r="G415" s="53">
        <f t="shared" si="62"/>
        <v>1</v>
      </c>
      <c r="H415" s="37">
        <f t="shared" si="63"/>
        <v>0.2</v>
      </c>
      <c r="I415" s="37">
        <f t="shared" si="64"/>
        <v>8.199999999999914</v>
      </c>
      <c r="J415" s="37">
        <f t="shared" si="67"/>
        <v>1.9800000000000005E-2</v>
      </c>
      <c r="K415" s="37">
        <f t="shared" si="69"/>
        <v>1.9856791360506845E-2</v>
      </c>
      <c r="L415" s="37">
        <f t="shared" si="65"/>
        <v>-5.6791360506840135E-6</v>
      </c>
      <c r="M415" s="37">
        <f t="shared" si="66"/>
        <v>9.9278277666483519E-2</v>
      </c>
      <c r="N415" s="36"/>
      <c r="O415" s="37">
        <f>IF(M415&gt;'FOBAS Calculator'!$D$22,0,1)</f>
        <v>1</v>
      </c>
      <c r="P415" s="37">
        <f t="shared" si="68"/>
        <v>41.000000000000313</v>
      </c>
      <c r="Q415" s="36"/>
      <c r="R415" s="36"/>
    </row>
    <row r="416" spans="1:18">
      <c r="A416" s="36"/>
      <c r="B416" s="36"/>
      <c r="C416" s="36"/>
      <c r="D416" s="37">
        <f t="shared" si="61"/>
        <v>41.100000000000314</v>
      </c>
      <c r="E416" s="37"/>
      <c r="F416" s="37">
        <f t="shared" si="60"/>
        <v>0.1</v>
      </c>
      <c r="G416" s="53">
        <f t="shared" si="62"/>
        <v>1</v>
      </c>
      <c r="H416" s="37">
        <f t="shared" si="63"/>
        <v>0.2</v>
      </c>
      <c r="I416" s="37">
        <f t="shared" si="64"/>
        <v>8.2199999999999136</v>
      </c>
      <c r="J416" s="37">
        <f t="shared" si="67"/>
        <v>1.9800000000000005E-2</v>
      </c>
      <c r="K416" s="37">
        <f t="shared" si="69"/>
        <v>1.9855655533296705E-2</v>
      </c>
      <c r="L416" s="37">
        <f t="shared" si="65"/>
        <v>-5.5655533296700142E-6</v>
      </c>
      <c r="M416" s="37">
        <f t="shared" si="66"/>
        <v>9.9272712113153846E-2</v>
      </c>
      <c r="N416" s="36"/>
      <c r="O416" s="37">
        <f>IF(M416&gt;'FOBAS Calculator'!$D$22,0,1)</f>
        <v>1</v>
      </c>
      <c r="P416" s="37">
        <f t="shared" si="68"/>
        <v>41.100000000000314</v>
      </c>
      <c r="Q416" s="36"/>
      <c r="R416" s="36"/>
    </row>
    <row r="417" spans="1:18">
      <c r="A417" s="36"/>
      <c r="B417" s="36"/>
      <c r="C417" s="36"/>
      <c r="D417" s="37">
        <f t="shared" si="61"/>
        <v>41.200000000000315</v>
      </c>
      <c r="E417" s="37"/>
      <c r="F417" s="37">
        <f t="shared" si="60"/>
        <v>0.1</v>
      </c>
      <c r="G417" s="53">
        <f t="shared" si="62"/>
        <v>1</v>
      </c>
      <c r="H417" s="37">
        <f t="shared" si="63"/>
        <v>0.2</v>
      </c>
      <c r="I417" s="37">
        <f t="shared" si="64"/>
        <v>8.2399999999999132</v>
      </c>
      <c r="J417" s="37">
        <f t="shared" si="67"/>
        <v>1.9800000000000005E-2</v>
      </c>
      <c r="K417" s="37">
        <f t="shared" si="69"/>
        <v>1.9854542422630773E-2</v>
      </c>
      <c r="L417" s="37">
        <f t="shared" si="65"/>
        <v>-5.454242263076836E-6</v>
      </c>
      <c r="M417" s="37">
        <f t="shared" si="66"/>
        <v>9.9267257870890774E-2</v>
      </c>
      <c r="N417" s="36"/>
      <c r="O417" s="37">
        <f>IF(M417&gt;'FOBAS Calculator'!$D$22,0,1)</f>
        <v>1</v>
      </c>
      <c r="P417" s="37">
        <f t="shared" si="68"/>
        <v>41.200000000000315</v>
      </c>
      <c r="Q417" s="36"/>
      <c r="R417" s="36"/>
    </row>
    <row r="418" spans="1:18">
      <c r="A418" s="36"/>
      <c r="B418" s="36"/>
      <c r="C418" s="36"/>
      <c r="D418" s="37">
        <f t="shared" si="61"/>
        <v>41.300000000000317</v>
      </c>
      <c r="E418" s="37"/>
      <c r="F418" s="37">
        <f t="shared" si="60"/>
        <v>0.1</v>
      </c>
      <c r="G418" s="53">
        <f t="shared" si="62"/>
        <v>1</v>
      </c>
      <c r="H418" s="37">
        <f t="shared" si="63"/>
        <v>0.2</v>
      </c>
      <c r="I418" s="37">
        <f t="shared" si="64"/>
        <v>8.2599999999999127</v>
      </c>
      <c r="J418" s="37">
        <f t="shared" si="67"/>
        <v>1.9800000000000005E-2</v>
      </c>
      <c r="K418" s="37">
        <f t="shared" si="69"/>
        <v>1.9853451574178158E-2</v>
      </c>
      <c r="L418" s="37">
        <f t="shared" si="65"/>
        <v>-5.3451574178152439E-6</v>
      </c>
      <c r="M418" s="37">
        <f t="shared" si="66"/>
        <v>9.9261912713472955E-2</v>
      </c>
      <c r="N418" s="36"/>
      <c r="O418" s="37">
        <f>IF(M418&gt;'FOBAS Calculator'!$D$22,0,1)</f>
        <v>1</v>
      </c>
      <c r="P418" s="37">
        <f t="shared" si="68"/>
        <v>41.300000000000317</v>
      </c>
      <c r="Q418" s="36"/>
      <c r="R418" s="36"/>
    </row>
    <row r="419" spans="1:18">
      <c r="A419" s="36"/>
      <c r="B419" s="36"/>
      <c r="C419" s="36"/>
      <c r="D419" s="37">
        <f t="shared" si="61"/>
        <v>41.400000000000318</v>
      </c>
      <c r="E419" s="37"/>
      <c r="F419" s="37">
        <f t="shared" si="60"/>
        <v>0.1</v>
      </c>
      <c r="G419" s="53">
        <f t="shared" si="62"/>
        <v>1</v>
      </c>
      <c r="H419" s="37">
        <f t="shared" si="63"/>
        <v>0.2</v>
      </c>
      <c r="I419" s="37">
        <f t="shared" si="64"/>
        <v>8.2799999999999123</v>
      </c>
      <c r="J419" s="37">
        <f t="shared" si="67"/>
        <v>1.9800000000000005E-2</v>
      </c>
      <c r="K419" s="37">
        <f t="shared" si="69"/>
        <v>1.9852382542694596E-2</v>
      </c>
      <c r="L419" s="37">
        <f t="shared" si="65"/>
        <v>-5.2382542694590778E-6</v>
      </c>
      <c r="M419" s="37">
        <f t="shared" si="66"/>
        <v>9.9256674459203498E-2</v>
      </c>
      <c r="N419" s="36"/>
      <c r="O419" s="37">
        <f>IF(M419&gt;'FOBAS Calculator'!$D$22,0,1)</f>
        <v>1</v>
      </c>
      <c r="P419" s="37">
        <f t="shared" si="68"/>
        <v>41.400000000000318</v>
      </c>
      <c r="Q419" s="36"/>
      <c r="R419" s="36"/>
    </row>
    <row r="420" spans="1:18">
      <c r="A420" s="36"/>
      <c r="B420" s="36"/>
      <c r="C420" s="36"/>
      <c r="D420" s="37">
        <f t="shared" si="61"/>
        <v>41.50000000000032</v>
      </c>
      <c r="E420" s="37"/>
      <c r="F420" s="37">
        <f t="shared" si="60"/>
        <v>0.1</v>
      </c>
      <c r="G420" s="53">
        <f t="shared" si="62"/>
        <v>1</v>
      </c>
      <c r="H420" s="37">
        <f t="shared" si="63"/>
        <v>0.2</v>
      </c>
      <c r="I420" s="37">
        <f t="shared" si="64"/>
        <v>8.2999999999999119</v>
      </c>
      <c r="J420" s="37">
        <f t="shared" si="67"/>
        <v>1.9800000000000005E-2</v>
      </c>
      <c r="K420" s="37">
        <f t="shared" si="69"/>
        <v>1.9851334891840704E-2</v>
      </c>
      <c r="L420" s="37">
        <f t="shared" si="65"/>
        <v>-5.1334891840698614E-6</v>
      </c>
      <c r="M420" s="37">
        <f t="shared" si="66"/>
        <v>9.9251540970019425E-2</v>
      </c>
      <c r="N420" s="36"/>
      <c r="O420" s="37">
        <f>IF(M420&gt;'FOBAS Calculator'!$D$22,0,1)</f>
        <v>1</v>
      </c>
      <c r="P420" s="37">
        <f t="shared" si="68"/>
        <v>41.50000000000032</v>
      </c>
      <c r="Q420" s="36"/>
      <c r="R420" s="36"/>
    </row>
    <row r="421" spans="1:18">
      <c r="A421" s="36"/>
      <c r="B421" s="36"/>
      <c r="C421" s="36"/>
      <c r="D421" s="37">
        <f t="shared" si="61"/>
        <v>41.600000000000321</v>
      </c>
      <c r="E421" s="37"/>
      <c r="F421" s="37">
        <f t="shared" si="60"/>
        <v>0.1</v>
      </c>
      <c r="G421" s="53">
        <f t="shared" si="62"/>
        <v>1</v>
      </c>
      <c r="H421" s="37">
        <f t="shared" si="63"/>
        <v>0.2</v>
      </c>
      <c r="I421" s="37">
        <f t="shared" si="64"/>
        <v>8.3199999999999115</v>
      </c>
      <c r="J421" s="37">
        <f t="shared" si="67"/>
        <v>1.9800000000000005E-2</v>
      </c>
      <c r="K421" s="37">
        <f t="shared" si="69"/>
        <v>1.9850308194003886E-2</v>
      </c>
      <c r="L421" s="37">
        <f t="shared" si="65"/>
        <v>-5.0308194003881311E-6</v>
      </c>
      <c r="M421" s="37">
        <f t="shared" si="66"/>
        <v>9.9246510150619041E-2</v>
      </c>
      <c r="N421" s="36"/>
      <c r="O421" s="37">
        <f>IF(M421&gt;'FOBAS Calculator'!$D$22,0,1)</f>
        <v>1</v>
      </c>
      <c r="P421" s="37">
        <f t="shared" si="68"/>
        <v>41.600000000000321</v>
      </c>
      <c r="Q421" s="36"/>
      <c r="R421" s="36"/>
    </row>
    <row r="422" spans="1:18">
      <c r="A422" s="36"/>
      <c r="B422" s="36"/>
      <c r="C422" s="36"/>
      <c r="D422" s="37">
        <f t="shared" si="61"/>
        <v>41.700000000000323</v>
      </c>
      <c r="E422" s="37"/>
      <c r="F422" s="37">
        <f t="shared" si="60"/>
        <v>0.1</v>
      </c>
      <c r="G422" s="53">
        <f t="shared" si="62"/>
        <v>1</v>
      </c>
      <c r="H422" s="37">
        <f t="shared" si="63"/>
        <v>0.2</v>
      </c>
      <c r="I422" s="37">
        <f t="shared" si="64"/>
        <v>8.339999999999911</v>
      </c>
      <c r="J422" s="37">
        <f t="shared" si="67"/>
        <v>1.9800000000000005E-2</v>
      </c>
      <c r="K422" s="37">
        <f t="shared" si="69"/>
        <v>1.9849302030123812E-2</v>
      </c>
      <c r="L422" s="37">
        <f t="shared" si="65"/>
        <v>-4.9302030123807296E-6</v>
      </c>
      <c r="M422" s="37">
        <f t="shared" si="66"/>
        <v>9.9241579947606656E-2</v>
      </c>
      <c r="N422" s="36"/>
      <c r="O422" s="37">
        <f>IF(M422&gt;'FOBAS Calculator'!$D$22,0,1)</f>
        <v>1</v>
      </c>
      <c r="P422" s="37">
        <f t="shared" si="68"/>
        <v>41.700000000000323</v>
      </c>
      <c r="Q422" s="36"/>
      <c r="R422" s="36"/>
    </row>
    <row r="423" spans="1:18">
      <c r="A423" s="36"/>
      <c r="B423" s="36"/>
      <c r="C423" s="36"/>
      <c r="D423" s="37">
        <f t="shared" si="61"/>
        <v>41.800000000000324</v>
      </c>
      <c r="E423" s="37"/>
      <c r="F423" s="37">
        <f t="shared" si="60"/>
        <v>0.1</v>
      </c>
      <c r="G423" s="53">
        <f t="shared" si="62"/>
        <v>1</v>
      </c>
      <c r="H423" s="37">
        <f t="shared" si="63"/>
        <v>0.2</v>
      </c>
      <c r="I423" s="37">
        <f t="shared" si="64"/>
        <v>8.3599999999999106</v>
      </c>
      <c r="J423" s="37">
        <f t="shared" si="67"/>
        <v>1.9800000000000005E-2</v>
      </c>
      <c r="K423" s="37">
        <f t="shared" si="69"/>
        <v>1.9848315989521335E-2</v>
      </c>
      <c r="L423" s="37">
        <f t="shared" si="65"/>
        <v>-4.8315989521329622E-6</v>
      </c>
      <c r="M423" s="37">
        <f t="shared" si="66"/>
        <v>9.9236748348654522E-2</v>
      </c>
      <c r="N423" s="36"/>
      <c r="O423" s="37">
        <f>IF(M423&gt;'FOBAS Calculator'!$D$22,0,1)</f>
        <v>1</v>
      </c>
      <c r="P423" s="37">
        <f t="shared" si="68"/>
        <v>41.800000000000324</v>
      </c>
      <c r="Q423" s="36"/>
      <c r="R423" s="36"/>
    </row>
    <row r="424" spans="1:18">
      <c r="A424" s="36"/>
      <c r="B424" s="36"/>
      <c r="C424" s="36"/>
      <c r="D424" s="37">
        <f t="shared" si="61"/>
        <v>41.900000000000325</v>
      </c>
      <c r="E424" s="37"/>
      <c r="F424" s="37">
        <f t="shared" si="60"/>
        <v>0.1</v>
      </c>
      <c r="G424" s="53">
        <f t="shared" si="62"/>
        <v>1</v>
      </c>
      <c r="H424" s="37">
        <f t="shared" si="63"/>
        <v>0.2</v>
      </c>
      <c r="I424" s="37">
        <f t="shared" si="64"/>
        <v>8.3799999999999102</v>
      </c>
      <c r="J424" s="37">
        <f t="shared" si="67"/>
        <v>1.9800000000000005E-2</v>
      </c>
      <c r="K424" s="37">
        <f t="shared" si="69"/>
        <v>1.9847349669730906E-2</v>
      </c>
      <c r="L424" s="37">
        <f t="shared" si="65"/>
        <v>-4.7349669730901293E-6</v>
      </c>
      <c r="M424" s="37">
        <f t="shared" si="66"/>
        <v>9.923201338168143E-2</v>
      </c>
      <c r="N424" s="36"/>
      <c r="O424" s="37">
        <f>IF(M424&gt;'FOBAS Calculator'!$D$22,0,1)</f>
        <v>1</v>
      </c>
      <c r="P424" s="37">
        <f t="shared" si="68"/>
        <v>41.900000000000325</v>
      </c>
      <c r="Q424" s="36"/>
      <c r="R424" s="36"/>
    </row>
    <row r="425" spans="1:18">
      <c r="A425" s="36"/>
      <c r="B425" s="36"/>
      <c r="C425" s="36"/>
      <c r="D425" s="37">
        <f t="shared" si="61"/>
        <v>42.000000000000327</v>
      </c>
      <c r="E425" s="37"/>
      <c r="F425" s="37">
        <f t="shared" si="60"/>
        <v>0.1</v>
      </c>
      <c r="G425" s="53">
        <f t="shared" si="62"/>
        <v>1</v>
      </c>
      <c r="H425" s="37">
        <f t="shared" si="63"/>
        <v>0.2</v>
      </c>
      <c r="I425" s="37">
        <f t="shared" si="64"/>
        <v>8.3999999999999098</v>
      </c>
      <c r="J425" s="37">
        <f t="shared" si="67"/>
        <v>1.9800000000000005E-2</v>
      </c>
      <c r="K425" s="37">
        <f t="shared" si="69"/>
        <v>1.9846402676336292E-2</v>
      </c>
      <c r="L425" s="37">
        <f t="shared" si="65"/>
        <v>-4.6402676336286527E-6</v>
      </c>
      <c r="M425" s="37">
        <f t="shared" si="66"/>
        <v>9.9227373114047807E-2</v>
      </c>
      <c r="N425" s="36"/>
      <c r="O425" s="37">
        <f>IF(M425&gt;'FOBAS Calculator'!$D$22,0,1)</f>
        <v>1</v>
      </c>
      <c r="P425" s="37">
        <f t="shared" si="68"/>
        <v>42.000000000000327</v>
      </c>
      <c r="Q425" s="36"/>
      <c r="R425" s="36"/>
    </row>
    <row r="426" spans="1:18">
      <c r="A426" s="36"/>
      <c r="B426" s="36"/>
      <c r="C426" s="36"/>
      <c r="D426" s="37">
        <f t="shared" si="61"/>
        <v>42.100000000000328</v>
      </c>
      <c r="E426" s="37"/>
      <c r="F426" s="37">
        <f t="shared" si="60"/>
        <v>0.1</v>
      </c>
      <c r="G426" s="53">
        <f t="shared" si="62"/>
        <v>1</v>
      </c>
      <c r="H426" s="37">
        <f t="shared" si="63"/>
        <v>0.2</v>
      </c>
      <c r="I426" s="37">
        <f t="shared" si="64"/>
        <v>8.4199999999999093</v>
      </c>
      <c r="J426" s="37">
        <f t="shared" si="67"/>
        <v>1.9800000000000005E-2</v>
      </c>
      <c r="K426" s="37">
        <f t="shared" si="69"/>
        <v>1.9845474622809566E-2</v>
      </c>
      <c r="L426" s="37">
        <f t="shared" si="65"/>
        <v>-4.5474622809561075E-6</v>
      </c>
      <c r="M426" s="37">
        <f t="shared" si="66"/>
        <v>9.9222825651766849E-2</v>
      </c>
      <c r="N426" s="36"/>
      <c r="O426" s="37">
        <f>IF(M426&gt;'FOBAS Calculator'!$D$22,0,1)</f>
        <v>1</v>
      </c>
      <c r="P426" s="37">
        <f t="shared" si="68"/>
        <v>42.100000000000328</v>
      </c>
      <c r="Q426" s="36"/>
      <c r="R426" s="36"/>
    </row>
    <row r="427" spans="1:18">
      <c r="A427" s="36"/>
      <c r="B427" s="36"/>
      <c r="C427" s="36"/>
      <c r="D427" s="37">
        <f t="shared" si="61"/>
        <v>42.20000000000033</v>
      </c>
      <c r="E427" s="37"/>
      <c r="F427" s="37">
        <f t="shared" si="60"/>
        <v>0.1</v>
      </c>
      <c r="G427" s="53">
        <f t="shared" si="62"/>
        <v>1</v>
      </c>
      <c r="H427" s="37">
        <f t="shared" si="63"/>
        <v>0.2</v>
      </c>
      <c r="I427" s="37">
        <f t="shared" si="64"/>
        <v>8.4399999999999089</v>
      </c>
      <c r="J427" s="37">
        <f t="shared" si="67"/>
        <v>1.9800000000000005E-2</v>
      </c>
      <c r="K427" s="37">
        <f t="shared" si="69"/>
        <v>1.9844565130353372E-2</v>
      </c>
      <c r="L427" s="37">
        <f t="shared" si="65"/>
        <v>-4.4565130353366875E-6</v>
      </c>
      <c r="M427" s="37">
        <f t="shared" si="66"/>
        <v>9.9218369138731513E-2</v>
      </c>
      <c r="N427" s="36"/>
      <c r="O427" s="37">
        <f>IF(M427&gt;'FOBAS Calculator'!$D$22,0,1)</f>
        <v>1</v>
      </c>
      <c r="P427" s="37">
        <f t="shared" si="68"/>
        <v>42.20000000000033</v>
      </c>
      <c r="Q427" s="36"/>
      <c r="R427" s="36"/>
    </row>
    <row r="428" spans="1:18">
      <c r="A428" s="36"/>
      <c r="B428" s="36"/>
      <c r="C428" s="36"/>
      <c r="D428" s="37">
        <f t="shared" si="61"/>
        <v>42.300000000000331</v>
      </c>
      <c r="E428" s="37"/>
      <c r="F428" s="37">
        <f t="shared" si="60"/>
        <v>0.1</v>
      </c>
      <c r="G428" s="53">
        <f t="shared" si="62"/>
        <v>1</v>
      </c>
      <c r="H428" s="37">
        <f t="shared" si="63"/>
        <v>0.2</v>
      </c>
      <c r="I428" s="37">
        <f t="shared" si="64"/>
        <v>8.4599999999999085</v>
      </c>
      <c r="J428" s="37">
        <f t="shared" si="67"/>
        <v>1.9800000000000005E-2</v>
      </c>
      <c r="K428" s="37">
        <f t="shared" si="69"/>
        <v>1.9843673827746305E-2</v>
      </c>
      <c r="L428" s="37">
        <f t="shared" si="65"/>
        <v>-4.3673827746299607E-6</v>
      </c>
      <c r="M428" s="37">
        <f t="shared" si="66"/>
        <v>9.9214001755956877E-2</v>
      </c>
      <c r="N428" s="36"/>
      <c r="O428" s="37">
        <f>IF(M428&gt;'FOBAS Calculator'!$D$22,0,1)</f>
        <v>1</v>
      </c>
      <c r="P428" s="37">
        <f t="shared" si="68"/>
        <v>42.300000000000331</v>
      </c>
      <c r="Q428" s="36"/>
      <c r="R428" s="36"/>
    </row>
    <row r="429" spans="1:18">
      <c r="A429" s="36"/>
      <c r="B429" s="36"/>
      <c r="C429" s="36"/>
      <c r="D429" s="37">
        <f t="shared" si="61"/>
        <v>42.400000000000333</v>
      </c>
      <c r="E429" s="37"/>
      <c r="F429" s="37">
        <f t="shared" si="60"/>
        <v>0.1</v>
      </c>
      <c r="G429" s="53">
        <f t="shared" si="62"/>
        <v>1</v>
      </c>
      <c r="H429" s="37">
        <f t="shared" si="63"/>
        <v>0.2</v>
      </c>
      <c r="I429" s="37">
        <f t="shared" si="64"/>
        <v>8.4799999999999081</v>
      </c>
      <c r="J429" s="37">
        <f t="shared" si="67"/>
        <v>1.9800000000000005E-2</v>
      </c>
      <c r="K429" s="37">
        <f t="shared" si="69"/>
        <v>1.9842800351191379E-2</v>
      </c>
      <c r="L429" s="37">
        <f t="shared" si="65"/>
        <v>-4.2800351191373681E-6</v>
      </c>
      <c r="M429" s="37">
        <f t="shared" si="66"/>
        <v>9.9209721720837737E-2</v>
      </c>
      <c r="N429" s="36"/>
      <c r="O429" s="37">
        <f>IF(M429&gt;'FOBAS Calculator'!$D$22,0,1)</f>
        <v>1</v>
      </c>
      <c r="P429" s="37">
        <f t="shared" si="68"/>
        <v>42.400000000000333</v>
      </c>
      <c r="Q429" s="36"/>
      <c r="R429" s="36"/>
    </row>
    <row r="430" spans="1:18">
      <c r="A430" s="36"/>
      <c r="B430" s="36"/>
      <c r="C430" s="36"/>
      <c r="D430" s="37">
        <f t="shared" si="61"/>
        <v>42.500000000000334</v>
      </c>
      <c r="E430" s="37"/>
      <c r="F430" s="37">
        <f t="shared" si="60"/>
        <v>0.1</v>
      </c>
      <c r="G430" s="53">
        <f t="shared" si="62"/>
        <v>1</v>
      </c>
      <c r="H430" s="37">
        <f t="shared" si="63"/>
        <v>0.2</v>
      </c>
      <c r="I430" s="37">
        <f t="shared" si="64"/>
        <v>8.4999999999999076</v>
      </c>
      <c r="J430" s="37">
        <f t="shared" si="67"/>
        <v>1.9800000000000005E-2</v>
      </c>
      <c r="K430" s="37">
        <f t="shared" si="69"/>
        <v>1.9841944344167549E-2</v>
      </c>
      <c r="L430" s="37">
        <f t="shared" si="65"/>
        <v>-4.1944344167543781E-6</v>
      </c>
      <c r="M430" s="37">
        <f t="shared" si="66"/>
        <v>9.9205527286420986E-2</v>
      </c>
      <c r="N430" s="36"/>
      <c r="O430" s="37">
        <f>IF(M430&gt;'FOBAS Calculator'!$D$22,0,1)</f>
        <v>1</v>
      </c>
      <c r="P430" s="37">
        <f t="shared" si="68"/>
        <v>42.500000000000334</v>
      </c>
      <c r="Q430" s="36"/>
      <c r="R430" s="36"/>
    </row>
    <row r="431" spans="1:18">
      <c r="A431" s="36"/>
      <c r="B431" s="36"/>
      <c r="C431" s="36"/>
      <c r="D431" s="37">
        <f t="shared" si="61"/>
        <v>42.600000000000335</v>
      </c>
      <c r="E431" s="37"/>
      <c r="F431" s="37">
        <f t="shared" si="60"/>
        <v>0.1</v>
      </c>
      <c r="G431" s="53">
        <f t="shared" si="62"/>
        <v>1</v>
      </c>
      <c r="H431" s="37">
        <f t="shared" si="63"/>
        <v>0.2</v>
      </c>
      <c r="I431" s="37">
        <f t="shared" si="64"/>
        <v>8.5199999999999072</v>
      </c>
      <c r="J431" s="37">
        <f t="shared" si="67"/>
        <v>1.9800000000000005E-2</v>
      </c>
      <c r="K431" s="37">
        <f t="shared" si="69"/>
        <v>1.9841105457284201E-2</v>
      </c>
      <c r="L431" s="37">
        <f t="shared" si="65"/>
        <v>-4.1105457284196232E-6</v>
      </c>
      <c r="M431" s="37">
        <f t="shared" si="66"/>
        <v>9.9201416740692563E-2</v>
      </c>
      <c r="N431" s="36"/>
      <c r="O431" s="37">
        <f>IF(M431&gt;'FOBAS Calculator'!$D$22,0,1)</f>
        <v>1</v>
      </c>
      <c r="P431" s="37">
        <f t="shared" si="68"/>
        <v>42.600000000000335</v>
      </c>
      <c r="Q431" s="36"/>
      <c r="R431" s="36"/>
    </row>
    <row r="432" spans="1:18">
      <c r="A432" s="36"/>
      <c r="B432" s="36"/>
      <c r="C432" s="36"/>
      <c r="D432" s="37">
        <f t="shared" si="61"/>
        <v>42.700000000000337</v>
      </c>
      <c r="E432" s="37"/>
      <c r="F432" s="37">
        <f t="shared" si="60"/>
        <v>0.1</v>
      </c>
      <c r="G432" s="53">
        <f t="shared" si="62"/>
        <v>1</v>
      </c>
      <c r="H432" s="37">
        <f t="shared" si="63"/>
        <v>0.2</v>
      </c>
      <c r="I432" s="37">
        <f t="shared" si="64"/>
        <v>8.5399999999999068</v>
      </c>
      <c r="J432" s="37">
        <f t="shared" si="67"/>
        <v>1.9800000000000005E-2</v>
      </c>
      <c r="K432" s="37">
        <f t="shared" si="69"/>
        <v>1.9840283348138518E-2</v>
      </c>
      <c r="L432" s="37">
        <f t="shared" si="65"/>
        <v>-4.0283348138513139E-6</v>
      </c>
      <c r="M432" s="37">
        <f t="shared" si="66"/>
        <v>9.9197388405878717E-2</v>
      </c>
      <c r="N432" s="36"/>
      <c r="O432" s="37">
        <f>IF(M432&gt;'FOBAS Calculator'!$D$22,0,1)</f>
        <v>1</v>
      </c>
      <c r="P432" s="37">
        <f t="shared" si="68"/>
        <v>42.700000000000337</v>
      </c>
      <c r="Q432" s="36"/>
      <c r="R432" s="36"/>
    </row>
    <row r="433" spans="1:18">
      <c r="A433" s="36"/>
      <c r="B433" s="36"/>
      <c r="C433" s="36"/>
      <c r="D433" s="37">
        <f t="shared" si="61"/>
        <v>42.800000000000338</v>
      </c>
      <c r="E433" s="37"/>
      <c r="F433" s="37">
        <f t="shared" si="60"/>
        <v>0.1</v>
      </c>
      <c r="G433" s="53">
        <f t="shared" si="62"/>
        <v>1</v>
      </c>
      <c r="H433" s="37">
        <f t="shared" si="63"/>
        <v>0.2</v>
      </c>
      <c r="I433" s="37">
        <f t="shared" si="64"/>
        <v>8.5599999999999064</v>
      </c>
      <c r="J433" s="37">
        <f t="shared" si="67"/>
        <v>1.9800000000000005E-2</v>
      </c>
      <c r="K433" s="37">
        <f t="shared" si="69"/>
        <v>1.9839477681175745E-2</v>
      </c>
      <c r="L433" s="37">
        <f t="shared" si="65"/>
        <v>-3.9477681175740385E-6</v>
      </c>
      <c r="M433" s="37">
        <f t="shared" si="66"/>
        <v>9.9193440637761143E-2</v>
      </c>
      <c r="N433" s="36"/>
      <c r="O433" s="37">
        <f>IF(M433&gt;'FOBAS Calculator'!$D$22,0,1)</f>
        <v>1</v>
      </c>
      <c r="P433" s="37">
        <f t="shared" si="68"/>
        <v>42.800000000000338</v>
      </c>
      <c r="Q433" s="36"/>
      <c r="R433" s="36"/>
    </row>
    <row r="434" spans="1:18">
      <c r="A434" s="36"/>
      <c r="B434" s="36"/>
      <c r="C434" s="36"/>
      <c r="D434" s="37">
        <f t="shared" si="61"/>
        <v>42.90000000000034</v>
      </c>
      <c r="E434" s="37"/>
      <c r="F434" s="37">
        <f t="shared" si="60"/>
        <v>0.1</v>
      </c>
      <c r="G434" s="53">
        <f t="shared" si="62"/>
        <v>1</v>
      </c>
      <c r="H434" s="37">
        <f t="shared" si="63"/>
        <v>0.2</v>
      </c>
      <c r="I434" s="37">
        <f t="shared" si="64"/>
        <v>8.5799999999999059</v>
      </c>
      <c r="J434" s="37">
        <f t="shared" si="67"/>
        <v>1.9800000000000005E-2</v>
      </c>
      <c r="K434" s="37">
        <f t="shared" si="69"/>
        <v>1.9838688127552233E-2</v>
      </c>
      <c r="L434" s="37">
        <f t="shared" si="65"/>
        <v>-3.8688127552227721E-6</v>
      </c>
      <c r="M434" s="37">
        <f t="shared" si="66"/>
        <v>9.9189571825005915E-2</v>
      </c>
      <c r="N434" s="36"/>
      <c r="O434" s="37">
        <f>IF(M434&gt;'FOBAS Calculator'!$D$22,0,1)</f>
        <v>1</v>
      </c>
      <c r="P434" s="37">
        <f t="shared" si="68"/>
        <v>42.90000000000034</v>
      </c>
      <c r="Q434" s="36"/>
      <c r="R434" s="36"/>
    </row>
    <row r="435" spans="1:18">
      <c r="A435" s="36"/>
      <c r="B435" s="36"/>
      <c r="C435" s="36"/>
      <c r="D435" s="37">
        <f t="shared" si="61"/>
        <v>43.000000000000341</v>
      </c>
      <c r="E435" s="37"/>
      <c r="F435" s="37">
        <f t="shared" si="60"/>
        <v>0.1</v>
      </c>
      <c r="G435" s="53">
        <f t="shared" si="62"/>
        <v>1</v>
      </c>
      <c r="H435" s="37">
        <f t="shared" si="63"/>
        <v>0.2</v>
      </c>
      <c r="I435" s="37">
        <f t="shared" si="64"/>
        <v>8.5999999999999055</v>
      </c>
      <c r="J435" s="37">
        <f t="shared" si="67"/>
        <v>1.9800000000000005E-2</v>
      </c>
      <c r="K435" s="37">
        <f t="shared" si="69"/>
        <v>1.9837914365001187E-2</v>
      </c>
      <c r="L435" s="37">
        <f t="shared" si="65"/>
        <v>-3.7914365001182061E-6</v>
      </c>
      <c r="M435" s="37">
        <f t="shared" si="66"/>
        <v>9.9185780388505798E-2</v>
      </c>
      <c r="N435" s="36"/>
      <c r="O435" s="37">
        <f>IF(M435&gt;'FOBAS Calculator'!$D$22,0,1)</f>
        <v>1</v>
      </c>
      <c r="P435" s="37">
        <f t="shared" si="68"/>
        <v>43.000000000000341</v>
      </c>
      <c r="Q435" s="36"/>
      <c r="R435" s="36"/>
    </row>
    <row r="436" spans="1:18">
      <c r="A436" s="36"/>
      <c r="B436" s="36"/>
      <c r="C436" s="36"/>
      <c r="D436" s="37">
        <f t="shared" si="61"/>
        <v>43.100000000000342</v>
      </c>
      <c r="E436" s="37"/>
      <c r="F436" s="37">
        <f t="shared" si="60"/>
        <v>0.1</v>
      </c>
      <c r="G436" s="53">
        <f t="shared" si="62"/>
        <v>1</v>
      </c>
      <c r="H436" s="37">
        <f t="shared" si="63"/>
        <v>0.2</v>
      </c>
      <c r="I436" s="37">
        <f t="shared" si="64"/>
        <v>8.6199999999999051</v>
      </c>
      <c r="J436" s="37">
        <f t="shared" si="67"/>
        <v>1.9800000000000005E-2</v>
      </c>
      <c r="K436" s="37">
        <f t="shared" si="69"/>
        <v>1.9837156077701163E-2</v>
      </c>
      <c r="L436" s="37">
        <f t="shared" si="65"/>
        <v>-3.7156077701158001E-6</v>
      </c>
      <c r="M436" s="37">
        <f t="shared" si="66"/>
        <v>9.9182064780735685E-2</v>
      </c>
      <c r="N436" s="36"/>
      <c r="O436" s="37">
        <f>IF(M436&gt;'FOBAS Calculator'!$D$22,0,1)</f>
        <v>1</v>
      </c>
      <c r="P436" s="37">
        <f t="shared" si="68"/>
        <v>43.100000000000342</v>
      </c>
      <c r="Q436" s="36"/>
      <c r="R436" s="36"/>
    </row>
    <row r="437" spans="1:18">
      <c r="A437" s="36"/>
      <c r="B437" s="36"/>
      <c r="C437" s="36"/>
      <c r="D437" s="37">
        <f t="shared" si="61"/>
        <v>43.200000000000344</v>
      </c>
      <c r="E437" s="37"/>
      <c r="F437" s="37">
        <f t="shared" si="60"/>
        <v>0.1</v>
      </c>
      <c r="G437" s="53">
        <f t="shared" si="62"/>
        <v>1</v>
      </c>
      <c r="H437" s="37">
        <f t="shared" si="63"/>
        <v>0.2</v>
      </c>
      <c r="I437" s="37">
        <f t="shared" si="64"/>
        <v>8.6399999999999046</v>
      </c>
      <c r="J437" s="37">
        <f t="shared" si="67"/>
        <v>1.9800000000000005E-2</v>
      </c>
      <c r="K437" s="37">
        <f t="shared" si="69"/>
        <v>1.9836412956147142E-2</v>
      </c>
      <c r="L437" s="37">
        <f t="shared" si="65"/>
        <v>-3.6412956147136716E-6</v>
      </c>
      <c r="M437" s="37">
        <f t="shared" si="66"/>
        <v>9.9178423485120973E-2</v>
      </c>
      <c r="N437" s="36"/>
      <c r="O437" s="37">
        <f>IF(M437&gt;'FOBAS Calculator'!$D$22,0,1)</f>
        <v>1</v>
      </c>
      <c r="P437" s="37">
        <f t="shared" si="68"/>
        <v>43.200000000000344</v>
      </c>
      <c r="Q437" s="36"/>
      <c r="R437" s="36"/>
    </row>
    <row r="438" spans="1:18">
      <c r="A438" s="36"/>
      <c r="B438" s="36"/>
      <c r="C438" s="36"/>
      <c r="D438" s="37">
        <f t="shared" si="61"/>
        <v>43.300000000000345</v>
      </c>
      <c r="E438" s="37"/>
      <c r="F438" s="37">
        <f t="shared" si="60"/>
        <v>0.1</v>
      </c>
      <c r="G438" s="53">
        <f t="shared" si="62"/>
        <v>1</v>
      </c>
      <c r="H438" s="37">
        <f t="shared" si="63"/>
        <v>0.2</v>
      </c>
      <c r="I438" s="37">
        <f t="shared" si="64"/>
        <v>8.6599999999999042</v>
      </c>
      <c r="J438" s="37">
        <f t="shared" si="67"/>
        <v>1.9800000000000005E-2</v>
      </c>
      <c r="K438" s="37">
        <f t="shared" si="69"/>
        <v>1.9835684697024202E-2</v>
      </c>
      <c r="L438" s="37">
        <f t="shared" si="65"/>
        <v>-3.5684697024196411E-6</v>
      </c>
      <c r="M438" s="37">
        <f t="shared" si="66"/>
        <v>9.9174855015418548E-2</v>
      </c>
      <c r="N438" s="36"/>
      <c r="O438" s="37">
        <f>IF(M438&gt;'FOBAS Calculator'!$D$22,0,1)</f>
        <v>1</v>
      </c>
      <c r="P438" s="37">
        <f t="shared" si="68"/>
        <v>43.300000000000345</v>
      </c>
      <c r="Q438" s="36"/>
      <c r="R438" s="36"/>
    </row>
    <row r="439" spans="1:18">
      <c r="A439" s="36"/>
      <c r="B439" s="36"/>
      <c r="C439" s="36"/>
      <c r="D439" s="37">
        <f t="shared" si="61"/>
        <v>43.400000000000347</v>
      </c>
      <c r="E439" s="37"/>
      <c r="F439" s="37">
        <f t="shared" si="60"/>
        <v>0.1</v>
      </c>
      <c r="G439" s="53">
        <f t="shared" si="62"/>
        <v>1</v>
      </c>
      <c r="H439" s="37">
        <f t="shared" si="63"/>
        <v>0.2</v>
      </c>
      <c r="I439" s="37">
        <f t="shared" si="64"/>
        <v>8.6799999999999038</v>
      </c>
      <c r="J439" s="37">
        <f t="shared" si="67"/>
        <v>1.9800000000000005E-2</v>
      </c>
      <c r="K439" s="37">
        <f t="shared" si="69"/>
        <v>1.9834971003083714E-2</v>
      </c>
      <c r="L439" s="37">
        <f t="shared" si="65"/>
        <v>-3.4971003083708596E-6</v>
      </c>
      <c r="M439" s="37">
        <f t="shared" si="66"/>
        <v>9.917135791511017E-2</v>
      </c>
      <c r="N439" s="36"/>
      <c r="O439" s="37">
        <f>IF(M439&gt;'FOBAS Calculator'!$D$22,0,1)</f>
        <v>1</v>
      </c>
      <c r="P439" s="37">
        <f t="shared" si="68"/>
        <v>43.400000000000347</v>
      </c>
      <c r="Q439" s="36"/>
      <c r="R439" s="36"/>
    </row>
    <row r="440" spans="1:18">
      <c r="A440" s="36"/>
      <c r="B440" s="36"/>
      <c r="C440" s="36"/>
      <c r="D440" s="37">
        <f t="shared" si="61"/>
        <v>43.500000000000348</v>
      </c>
      <c r="E440" s="37"/>
      <c r="F440" s="37">
        <f t="shared" si="60"/>
        <v>0.1</v>
      </c>
      <c r="G440" s="53">
        <f t="shared" si="62"/>
        <v>1</v>
      </c>
      <c r="H440" s="37">
        <f t="shared" si="63"/>
        <v>0.2</v>
      </c>
      <c r="I440" s="37">
        <f t="shared" si="64"/>
        <v>8.6999999999999034</v>
      </c>
      <c r="J440" s="37">
        <f t="shared" si="67"/>
        <v>1.9800000000000005E-2</v>
      </c>
      <c r="K440" s="37">
        <f t="shared" si="69"/>
        <v>1.9834271583022037E-2</v>
      </c>
      <c r="L440" s="37">
        <f t="shared" si="65"/>
        <v>-3.4271583022032343E-6</v>
      </c>
      <c r="M440" s="37">
        <f t="shared" si="66"/>
        <v>9.9167930756807965E-2</v>
      </c>
      <c r="N440" s="36"/>
      <c r="O440" s="37">
        <f>IF(M440&gt;'FOBAS Calculator'!$D$22,0,1)</f>
        <v>1</v>
      </c>
      <c r="P440" s="37">
        <f t="shared" si="68"/>
        <v>43.500000000000348</v>
      </c>
      <c r="Q440" s="36"/>
      <c r="R440" s="36"/>
    </row>
    <row r="441" spans="1:18">
      <c r="A441" s="36"/>
      <c r="B441" s="36"/>
      <c r="C441" s="36"/>
      <c r="D441" s="37">
        <f t="shared" si="61"/>
        <v>43.60000000000035</v>
      </c>
      <c r="E441" s="37"/>
      <c r="F441" s="37">
        <f t="shared" si="60"/>
        <v>0.1</v>
      </c>
      <c r="G441" s="53">
        <f t="shared" si="62"/>
        <v>1</v>
      </c>
      <c r="H441" s="37">
        <f t="shared" si="63"/>
        <v>0.2</v>
      </c>
      <c r="I441" s="37">
        <f t="shared" si="64"/>
        <v>8.7199999999999029</v>
      </c>
      <c r="J441" s="37">
        <f t="shared" si="67"/>
        <v>1.9800000000000005E-2</v>
      </c>
      <c r="K441" s="37">
        <f t="shared" si="69"/>
        <v>1.9833586151361597E-2</v>
      </c>
      <c r="L441" s="37">
        <f t="shared" si="65"/>
        <v>-3.3586151361592043E-6</v>
      </c>
      <c r="M441" s="37">
        <f t="shared" si="66"/>
        <v>9.9164572141671806E-2</v>
      </c>
      <c r="N441" s="36"/>
      <c r="O441" s="37">
        <f>IF(M441&gt;'FOBAS Calculator'!$D$22,0,1)</f>
        <v>1</v>
      </c>
      <c r="P441" s="37">
        <f t="shared" si="68"/>
        <v>43.60000000000035</v>
      </c>
      <c r="Q441" s="36"/>
      <c r="R441" s="36"/>
    </row>
    <row r="442" spans="1:18">
      <c r="A442" s="36"/>
      <c r="B442" s="36"/>
      <c r="C442" s="36"/>
      <c r="D442" s="37">
        <f t="shared" si="61"/>
        <v>43.700000000000351</v>
      </c>
      <c r="E442" s="37"/>
      <c r="F442" s="37">
        <f t="shared" si="60"/>
        <v>0.1</v>
      </c>
      <c r="G442" s="53">
        <f t="shared" si="62"/>
        <v>1</v>
      </c>
      <c r="H442" s="37">
        <f t="shared" si="63"/>
        <v>0.2</v>
      </c>
      <c r="I442" s="37">
        <f t="shared" si="64"/>
        <v>8.7399999999999025</v>
      </c>
      <c r="J442" s="37">
        <f t="shared" si="67"/>
        <v>1.9800000000000005E-2</v>
      </c>
      <c r="K442" s="37">
        <f t="shared" si="69"/>
        <v>1.9832914428334365E-2</v>
      </c>
      <c r="L442" s="37">
        <f t="shared" si="65"/>
        <v>-3.2914428334359507E-6</v>
      </c>
      <c r="M442" s="37">
        <f t="shared" si="66"/>
        <v>9.9161280698838367E-2</v>
      </c>
      <c r="N442" s="36"/>
      <c r="O442" s="37">
        <f>IF(M442&gt;'FOBAS Calculator'!$D$22,0,1)</f>
        <v>1</v>
      </c>
      <c r="P442" s="37">
        <f t="shared" si="68"/>
        <v>43.700000000000351</v>
      </c>
      <c r="Q442" s="36"/>
      <c r="R442" s="36"/>
    </row>
    <row r="443" spans="1:18">
      <c r="A443" s="36"/>
      <c r="B443" s="36"/>
      <c r="C443" s="36"/>
      <c r="D443" s="37">
        <f t="shared" si="61"/>
        <v>43.800000000000352</v>
      </c>
      <c r="E443" s="37"/>
      <c r="F443" s="37">
        <f t="shared" si="60"/>
        <v>0.1</v>
      </c>
      <c r="G443" s="53">
        <f t="shared" si="62"/>
        <v>1</v>
      </c>
      <c r="H443" s="37">
        <f t="shared" si="63"/>
        <v>0.2</v>
      </c>
      <c r="I443" s="37">
        <f t="shared" si="64"/>
        <v>8.7599999999999021</v>
      </c>
      <c r="J443" s="37">
        <f t="shared" si="67"/>
        <v>1.9800000000000005E-2</v>
      </c>
      <c r="K443" s="37">
        <f t="shared" si="69"/>
        <v>1.9832256139767676E-2</v>
      </c>
      <c r="L443" s="37">
        <f t="shared" si="65"/>
        <v>-3.2256139767671001E-6</v>
      </c>
      <c r="M443" s="37">
        <f t="shared" si="66"/>
        <v>9.9158055084861599E-2</v>
      </c>
      <c r="N443" s="36"/>
      <c r="O443" s="37">
        <f>IF(M443&gt;'FOBAS Calculator'!$D$22,0,1)</f>
        <v>1</v>
      </c>
      <c r="P443" s="37">
        <f t="shared" si="68"/>
        <v>43.800000000000352</v>
      </c>
      <c r="Q443" s="36"/>
      <c r="R443" s="36"/>
    </row>
    <row r="444" spans="1:18">
      <c r="A444" s="36"/>
      <c r="B444" s="36"/>
      <c r="C444" s="36"/>
      <c r="D444" s="37">
        <f t="shared" si="61"/>
        <v>43.900000000000354</v>
      </c>
      <c r="E444" s="37"/>
      <c r="F444" s="37">
        <f t="shared" si="60"/>
        <v>0.1</v>
      </c>
      <c r="G444" s="53">
        <f t="shared" si="62"/>
        <v>1</v>
      </c>
      <c r="H444" s="37">
        <f t="shared" si="63"/>
        <v>0.2</v>
      </c>
      <c r="I444" s="37">
        <f t="shared" si="64"/>
        <v>8.7799999999999017</v>
      </c>
      <c r="J444" s="37">
        <f t="shared" si="67"/>
        <v>1.9800000000000005E-2</v>
      </c>
      <c r="K444" s="37">
        <f t="shared" si="69"/>
        <v>1.9831611016972325E-2</v>
      </c>
      <c r="L444" s="37">
        <f t="shared" si="65"/>
        <v>-3.1611016972320216E-6</v>
      </c>
      <c r="M444" s="37">
        <f t="shared" si="66"/>
        <v>9.9154893983164363E-2</v>
      </c>
      <c r="N444" s="36"/>
      <c r="O444" s="37">
        <f>IF(M444&gt;'FOBAS Calculator'!$D$22,0,1)</f>
        <v>1</v>
      </c>
      <c r="P444" s="37">
        <f t="shared" si="68"/>
        <v>43.900000000000354</v>
      </c>
      <c r="Q444" s="36"/>
      <c r="R444" s="36"/>
    </row>
    <row r="445" spans="1:18">
      <c r="A445" s="36"/>
      <c r="B445" s="36"/>
      <c r="C445" s="36"/>
      <c r="D445" s="37">
        <f t="shared" si="61"/>
        <v>44.000000000000355</v>
      </c>
      <c r="E445" s="37"/>
      <c r="F445" s="37">
        <f t="shared" si="60"/>
        <v>0.1</v>
      </c>
      <c r="G445" s="53">
        <f t="shared" si="62"/>
        <v>1</v>
      </c>
      <c r="H445" s="37">
        <f t="shared" si="63"/>
        <v>0.2</v>
      </c>
      <c r="I445" s="37">
        <f t="shared" si="64"/>
        <v>8.7999999999999012</v>
      </c>
      <c r="J445" s="37">
        <f t="shared" si="67"/>
        <v>1.9800000000000005E-2</v>
      </c>
      <c r="K445" s="37">
        <f t="shared" si="69"/>
        <v>1.9830978796632877E-2</v>
      </c>
      <c r="L445" s="37">
        <f t="shared" si="65"/>
        <v>-3.097879663287173E-6</v>
      </c>
      <c r="M445" s="37">
        <f t="shared" si="66"/>
        <v>9.9151796103501083E-2</v>
      </c>
      <c r="N445" s="36"/>
      <c r="O445" s="37">
        <f>IF(M445&gt;'FOBAS Calculator'!$D$22,0,1)</f>
        <v>1</v>
      </c>
      <c r="P445" s="37">
        <f t="shared" si="68"/>
        <v>44.000000000000355</v>
      </c>
      <c r="Q445" s="36"/>
      <c r="R445" s="36"/>
    </row>
    <row r="446" spans="1:18">
      <c r="A446" s="36"/>
      <c r="B446" s="36"/>
      <c r="C446" s="36"/>
      <c r="D446" s="37">
        <f t="shared" si="61"/>
        <v>44.100000000000357</v>
      </c>
      <c r="E446" s="37"/>
      <c r="F446" s="37">
        <f t="shared" si="60"/>
        <v>0.1</v>
      </c>
      <c r="G446" s="53">
        <f t="shared" si="62"/>
        <v>1</v>
      </c>
      <c r="H446" s="37">
        <f t="shared" si="63"/>
        <v>0.2</v>
      </c>
      <c r="I446" s="37">
        <f t="shared" si="64"/>
        <v>8.8199999999999008</v>
      </c>
      <c r="J446" s="37">
        <f t="shared" si="67"/>
        <v>1.9800000000000005E-2</v>
      </c>
      <c r="K446" s="37">
        <f t="shared" si="69"/>
        <v>1.9830359220700221E-2</v>
      </c>
      <c r="L446" s="37">
        <f t="shared" si="65"/>
        <v>-3.0359220700215682E-6</v>
      </c>
      <c r="M446" s="37">
        <f t="shared" si="66"/>
        <v>9.9148760181431067E-2</v>
      </c>
      <c r="N446" s="36"/>
      <c r="O446" s="37">
        <f>IF(M446&gt;'FOBAS Calculator'!$D$22,0,1)</f>
        <v>1</v>
      </c>
      <c r="P446" s="37">
        <f t="shared" si="68"/>
        <v>44.100000000000357</v>
      </c>
      <c r="Q446" s="36"/>
      <c r="R446" s="36"/>
    </row>
    <row r="447" spans="1:18">
      <c r="A447" s="36"/>
      <c r="B447" s="36"/>
      <c r="C447" s="36"/>
      <c r="D447" s="37">
        <f t="shared" si="61"/>
        <v>44.200000000000358</v>
      </c>
      <c r="E447" s="37"/>
      <c r="F447" s="37">
        <f t="shared" si="60"/>
        <v>0.1</v>
      </c>
      <c r="G447" s="53">
        <f t="shared" si="62"/>
        <v>1</v>
      </c>
      <c r="H447" s="37">
        <f t="shared" si="63"/>
        <v>0.2</v>
      </c>
      <c r="I447" s="37">
        <f t="shared" si="64"/>
        <v>8.8399999999999004</v>
      </c>
      <c r="J447" s="37">
        <f t="shared" si="67"/>
        <v>1.9800000000000005E-2</v>
      </c>
      <c r="K447" s="37">
        <f t="shared" si="69"/>
        <v>1.982975203628622E-2</v>
      </c>
      <c r="L447" s="37">
        <f t="shared" si="65"/>
        <v>-2.9752036286214562E-6</v>
      </c>
      <c r="M447" s="37">
        <f t="shared" si="66"/>
        <v>9.9145784977802451E-2</v>
      </c>
      <c r="N447" s="36"/>
      <c r="O447" s="37">
        <f>IF(M447&gt;'FOBAS Calculator'!$D$22,0,1)</f>
        <v>1</v>
      </c>
      <c r="P447" s="37">
        <f t="shared" si="68"/>
        <v>44.200000000000358</v>
      </c>
      <c r="Q447" s="36"/>
      <c r="R447" s="36"/>
    </row>
    <row r="448" spans="1:18">
      <c r="A448" s="36"/>
      <c r="B448" s="36"/>
      <c r="C448" s="36"/>
      <c r="D448" s="37">
        <f t="shared" si="61"/>
        <v>44.30000000000036</v>
      </c>
      <c r="E448" s="37"/>
      <c r="F448" s="37">
        <f t="shared" si="60"/>
        <v>0.1</v>
      </c>
      <c r="G448" s="53">
        <f t="shared" si="62"/>
        <v>1</v>
      </c>
      <c r="H448" s="37">
        <f t="shared" si="63"/>
        <v>0.2</v>
      </c>
      <c r="I448" s="37">
        <f t="shared" si="64"/>
        <v>8.8599999999999</v>
      </c>
      <c r="J448" s="37">
        <f t="shared" si="67"/>
        <v>1.9800000000000005E-2</v>
      </c>
      <c r="K448" s="37">
        <f t="shared" si="69"/>
        <v>1.9829156995560496E-2</v>
      </c>
      <c r="L448" s="37">
        <f t="shared" si="65"/>
        <v>-2.9156995560490618E-6</v>
      </c>
      <c r="M448" s="37">
        <f t="shared" si="66"/>
        <v>9.9142869278246407E-2</v>
      </c>
      <c r="N448" s="36"/>
      <c r="O448" s="37">
        <f>IF(M448&gt;'FOBAS Calculator'!$D$22,0,1)</f>
        <v>1</v>
      </c>
      <c r="P448" s="37">
        <f t="shared" si="68"/>
        <v>44.30000000000036</v>
      </c>
      <c r="Q448" s="36"/>
      <c r="R448" s="36"/>
    </row>
    <row r="449" spans="1:18">
      <c r="A449" s="36"/>
      <c r="B449" s="36"/>
      <c r="C449" s="36"/>
      <c r="D449" s="37">
        <f t="shared" si="61"/>
        <v>44.400000000000361</v>
      </c>
      <c r="E449" s="37"/>
      <c r="F449" s="37">
        <f t="shared" si="60"/>
        <v>0.1</v>
      </c>
      <c r="G449" s="53">
        <f t="shared" si="62"/>
        <v>1</v>
      </c>
      <c r="H449" s="37">
        <f t="shared" si="63"/>
        <v>0.2</v>
      </c>
      <c r="I449" s="37">
        <f t="shared" si="64"/>
        <v>8.8799999999998995</v>
      </c>
      <c r="J449" s="37">
        <f t="shared" si="67"/>
        <v>1.9800000000000005E-2</v>
      </c>
      <c r="K449" s="37">
        <f t="shared" si="69"/>
        <v>1.9828573855649286E-2</v>
      </c>
      <c r="L449" s="37">
        <f t="shared" si="65"/>
        <v>-2.8573855649281081E-6</v>
      </c>
      <c r="M449" s="37">
        <f t="shared" si="66"/>
        <v>9.9140011892681484E-2</v>
      </c>
      <c r="N449" s="36"/>
      <c r="O449" s="37">
        <f>IF(M449&gt;'FOBAS Calculator'!$D$22,0,1)</f>
        <v>1</v>
      </c>
      <c r="P449" s="37">
        <f t="shared" si="68"/>
        <v>44.400000000000361</v>
      </c>
      <c r="Q449" s="36"/>
      <c r="R449" s="36"/>
    </row>
    <row r="450" spans="1:18">
      <c r="A450" s="36"/>
      <c r="B450" s="36"/>
      <c r="C450" s="36"/>
      <c r="D450" s="37">
        <f t="shared" si="61"/>
        <v>44.500000000000362</v>
      </c>
      <c r="E450" s="37"/>
      <c r="F450" s="37">
        <f t="shared" si="60"/>
        <v>0.1</v>
      </c>
      <c r="G450" s="53">
        <f t="shared" si="62"/>
        <v>1</v>
      </c>
      <c r="H450" s="37">
        <f t="shared" si="63"/>
        <v>0.2</v>
      </c>
      <c r="I450" s="37">
        <f t="shared" si="64"/>
        <v>8.8999999999998991</v>
      </c>
      <c r="J450" s="37">
        <f t="shared" si="67"/>
        <v>1.9800000000000005E-2</v>
      </c>
      <c r="K450" s="37">
        <f t="shared" si="69"/>
        <v>1.9828002378536297E-2</v>
      </c>
      <c r="L450" s="37">
        <f t="shared" si="65"/>
        <v>-2.8002378536291785E-6</v>
      </c>
      <c r="M450" s="37">
        <f t="shared" si="66"/>
        <v>9.9137211654827861E-2</v>
      </c>
      <c r="N450" s="36"/>
      <c r="O450" s="37">
        <f>IF(M450&gt;'FOBAS Calculator'!$D$22,0,1)</f>
        <v>1</v>
      </c>
      <c r="P450" s="37">
        <f t="shared" si="68"/>
        <v>44.500000000000362</v>
      </c>
      <c r="Q450" s="36"/>
      <c r="R450" s="36"/>
    </row>
    <row r="451" spans="1:18">
      <c r="A451" s="36"/>
      <c r="B451" s="36"/>
      <c r="C451" s="36"/>
      <c r="D451" s="37">
        <f t="shared" si="61"/>
        <v>44.600000000000364</v>
      </c>
      <c r="E451" s="37"/>
      <c r="F451" s="37">
        <f t="shared" si="60"/>
        <v>0.1</v>
      </c>
      <c r="G451" s="53">
        <f t="shared" si="62"/>
        <v>1</v>
      </c>
      <c r="H451" s="37">
        <f t="shared" si="63"/>
        <v>0.2</v>
      </c>
      <c r="I451" s="37">
        <f t="shared" si="64"/>
        <v>8.9199999999998987</v>
      </c>
      <c r="J451" s="37">
        <f t="shared" si="67"/>
        <v>1.9800000000000005E-2</v>
      </c>
      <c r="K451" s="37">
        <f t="shared" si="69"/>
        <v>1.9827442330965575E-2</v>
      </c>
      <c r="L451" s="37">
        <f t="shared" si="65"/>
        <v>-2.7442330965569971E-6</v>
      </c>
      <c r="M451" s="37">
        <f t="shared" si="66"/>
        <v>9.9134467421731307E-2</v>
      </c>
      <c r="N451" s="36"/>
      <c r="O451" s="37">
        <f>IF(M451&gt;'FOBAS Calculator'!$D$22,0,1)</f>
        <v>1</v>
      </c>
      <c r="P451" s="37">
        <f t="shared" si="68"/>
        <v>44.600000000000364</v>
      </c>
      <c r="Q451" s="36"/>
      <c r="R451" s="36"/>
    </row>
    <row r="452" spans="1:18">
      <c r="A452" s="36"/>
      <c r="B452" s="36"/>
      <c r="C452" s="36"/>
      <c r="D452" s="37">
        <f t="shared" si="61"/>
        <v>44.700000000000365</v>
      </c>
      <c r="E452" s="37"/>
      <c r="F452" s="37">
        <f t="shared" ref="F452:F515" si="70">F451</f>
        <v>0.1</v>
      </c>
      <c r="G452" s="53">
        <f t="shared" si="62"/>
        <v>1</v>
      </c>
      <c r="H452" s="37">
        <f t="shared" si="63"/>
        <v>0.2</v>
      </c>
      <c r="I452" s="37">
        <f t="shared" si="64"/>
        <v>8.9399999999998983</v>
      </c>
      <c r="J452" s="37">
        <f t="shared" si="67"/>
        <v>1.9800000000000005E-2</v>
      </c>
      <c r="K452" s="37">
        <f t="shared" si="69"/>
        <v>1.9826893484346263E-2</v>
      </c>
      <c r="L452" s="37">
        <f t="shared" si="65"/>
        <v>-2.68934843462576E-6</v>
      </c>
      <c r="M452" s="37">
        <f t="shared" si="66"/>
        <v>9.9131778073296678E-2</v>
      </c>
      <c r="N452" s="36"/>
      <c r="O452" s="37">
        <f>IF(M452&gt;'FOBAS Calculator'!$D$22,0,1)</f>
        <v>1</v>
      </c>
      <c r="P452" s="37">
        <f t="shared" si="68"/>
        <v>44.700000000000365</v>
      </c>
      <c r="Q452" s="36"/>
      <c r="R452" s="36"/>
    </row>
    <row r="453" spans="1:18">
      <c r="A453" s="36"/>
      <c r="B453" s="36"/>
      <c r="C453" s="36"/>
      <c r="D453" s="37">
        <f t="shared" si="61"/>
        <v>44.800000000000367</v>
      </c>
      <c r="E453" s="37"/>
      <c r="F453" s="37">
        <f t="shared" si="70"/>
        <v>0.1</v>
      </c>
      <c r="G453" s="53">
        <f t="shared" si="62"/>
        <v>1</v>
      </c>
      <c r="H453" s="37">
        <f t="shared" si="63"/>
        <v>0.2</v>
      </c>
      <c r="I453" s="37">
        <f t="shared" si="64"/>
        <v>8.9599999999998978</v>
      </c>
      <c r="J453" s="37">
        <f t="shared" si="67"/>
        <v>1.9800000000000005E-2</v>
      </c>
      <c r="K453" s="37">
        <f t="shared" si="69"/>
        <v>1.9826355614659341E-2</v>
      </c>
      <c r="L453" s="37">
        <f t="shared" si="65"/>
        <v>-2.6355614659336057E-6</v>
      </c>
      <c r="M453" s="37">
        <f t="shared" si="66"/>
        <v>9.9129142511830748E-2</v>
      </c>
      <c r="N453" s="36"/>
      <c r="O453" s="37">
        <f>IF(M453&gt;'FOBAS Calculator'!$D$22,0,1)</f>
        <v>1</v>
      </c>
      <c r="P453" s="37">
        <f t="shared" si="68"/>
        <v>44.800000000000367</v>
      </c>
      <c r="Q453" s="36"/>
      <c r="R453" s="36"/>
    </row>
    <row r="454" spans="1:18">
      <c r="A454" s="36"/>
      <c r="B454" s="36"/>
      <c r="C454" s="36"/>
      <c r="D454" s="37">
        <f t="shared" ref="D454:D517" si="71">D453+F452</f>
        <v>44.900000000000368</v>
      </c>
      <c r="E454" s="37"/>
      <c r="F454" s="37">
        <f t="shared" si="70"/>
        <v>0.1</v>
      </c>
      <c r="G454" s="53">
        <f t="shared" ref="G454:G517" si="72">G453</f>
        <v>1</v>
      </c>
      <c r="H454" s="37">
        <f t="shared" ref="H454:H517" si="73">H453</f>
        <v>0.2</v>
      </c>
      <c r="I454" s="37">
        <f t="shared" ref="I454:I517" si="74">H454*F452+I453</f>
        <v>8.9799999999998974</v>
      </c>
      <c r="J454" s="37">
        <f t="shared" si="67"/>
        <v>1.9800000000000005E-2</v>
      </c>
      <c r="K454" s="37">
        <f t="shared" si="69"/>
        <v>1.9825828502366152E-2</v>
      </c>
      <c r="L454" s="37">
        <f t="shared" ref="L454:L517" si="75">(J454-K454)/G454/10</f>
        <v>-2.5828502366147255E-6</v>
      </c>
      <c r="M454" s="37">
        <f t="shared" ref="M454:M517" si="76">M453+L454</f>
        <v>9.912655966159413E-2</v>
      </c>
      <c r="N454" s="36"/>
      <c r="O454" s="37">
        <f>IF(M454&gt;'FOBAS Calculator'!$D$22,0,1)</f>
        <v>1</v>
      </c>
      <c r="P454" s="37">
        <f t="shared" si="68"/>
        <v>44.900000000000368</v>
      </c>
      <c r="Q454" s="36"/>
      <c r="R454" s="36"/>
    </row>
    <row r="455" spans="1:18">
      <c r="A455" s="36"/>
      <c r="B455" s="36"/>
      <c r="C455" s="36"/>
      <c r="D455" s="37">
        <f t="shared" si="71"/>
        <v>45.000000000000369</v>
      </c>
      <c r="E455" s="37"/>
      <c r="F455" s="37">
        <f t="shared" si="70"/>
        <v>0.1</v>
      </c>
      <c r="G455" s="53">
        <f t="shared" si="72"/>
        <v>1</v>
      </c>
      <c r="H455" s="37">
        <f t="shared" si="73"/>
        <v>0.2</v>
      </c>
      <c r="I455" s="37">
        <f t="shared" si="74"/>
        <v>8.999999999999897</v>
      </c>
      <c r="J455" s="37">
        <f t="shared" ref="J455:J518" si="77">$A$6*F453*H455*10</f>
        <v>1.9800000000000005E-2</v>
      </c>
      <c r="K455" s="37">
        <f t="shared" si="69"/>
        <v>1.9825311932318828E-2</v>
      </c>
      <c r="L455" s="37">
        <f t="shared" si="75"/>
        <v>-2.5311932318822921E-6</v>
      </c>
      <c r="M455" s="37">
        <f t="shared" si="76"/>
        <v>9.9124028468362241E-2</v>
      </c>
      <c r="N455" s="36"/>
      <c r="O455" s="37">
        <f>IF(M455&gt;'FOBAS Calculator'!$D$22,0,1)</f>
        <v>1</v>
      </c>
      <c r="P455" s="37">
        <f t="shared" ref="P455:P518" si="78">IF((O455)=1,D455,0)</f>
        <v>45.000000000000369</v>
      </c>
      <c r="Q455" s="36"/>
      <c r="R455" s="36"/>
    </row>
    <row r="456" spans="1:18">
      <c r="A456" s="36"/>
      <c r="B456" s="36"/>
      <c r="C456" s="36"/>
      <c r="D456" s="37">
        <f t="shared" si="71"/>
        <v>45.100000000000371</v>
      </c>
      <c r="E456" s="37"/>
      <c r="F456" s="37">
        <f t="shared" si="70"/>
        <v>0.1</v>
      </c>
      <c r="G456" s="53">
        <f t="shared" si="72"/>
        <v>1</v>
      </c>
      <c r="H456" s="37">
        <f t="shared" si="73"/>
        <v>0.2</v>
      </c>
      <c r="I456" s="37">
        <f t="shared" si="74"/>
        <v>9.0199999999998965</v>
      </c>
      <c r="J456" s="37">
        <f t="shared" si="77"/>
        <v>1.9800000000000005E-2</v>
      </c>
      <c r="K456" s="37">
        <f t="shared" ref="K456:K519" si="79">ABS(F454*H456*M455*10)</f>
        <v>1.9824805693672454E-2</v>
      </c>
      <c r="L456" s="37">
        <f t="shared" si="75"/>
        <v>-2.4805693672448615E-6</v>
      </c>
      <c r="M456" s="37">
        <f t="shared" si="76"/>
        <v>9.9121547898994994E-2</v>
      </c>
      <c r="N456" s="36"/>
      <c r="O456" s="37">
        <f>IF(M456&gt;'FOBAS Calculator'!$D$22,0,1)</f>
        <v>1</v>
      </c>
      <c r="P456" s="37">
        <f t="shared" si="78"/>
        <v>45.100000000000371</v>
      </c>
      <c r="Q456" s="36"/>
      <c r="R456" s="36"/>
    </row>
    <row r="457" spans="1:18">
      <c r="A457" s="36"/>
      <c r="B457" s="36"/>
      <c r="C457" s="36"/>
      <c r="D457" s="37">
        <f t="shared" si="71"/>
        <v>45.200000000000372</v>
      </c>
      <c r="E457" s="37"/>
      <c r="F457" s="37">
        <f t="shared" si="70"/>
        <v>0.1</v>
      </c>
      <c r="G457" s="53">
        <f t="shared" si="72"/>
        <v>1</v>
      </c>
      <c r="H457" s="37">
        <f t="shared" si="73"/>
        <v>0.2</v>
      </c>
      <c r="I457" s="37">
        <f t="shared" si="74"/>
        <v>9.0399999999998961</v>
      </c>
      <c r="J457" s="37">
        <f t="shared" si="77"/>
        <v>1.9800000000000005E-2</v>
      </c>
      <c r="K457" s="37">
        <f t="shared" si="79"/>
        <v>1.9824309579799002E-2</v>
      </c>
      <c r="L457" s="37">
        <f t="shared" si="75"/>
        <v>-2.4309579798997144E-6</v>
      </c>
      <c r="M457" s="37">
        <f t="shared" si="76"/>
        <v>9.9119116941015092E-2</v>
      </c>
      <c r="N457" s="36"/>
      <c r="O457" s="37">
        <f>IF(M457&gt;'FOBAS Calculator'!$D$22,0,1)</f>
        <v>1</v>
      </c>
      <c r="P457" s="37">
        <f t="shared" si="78"/>
        <v>45.200000000000372</v>
      </c>
      <c r="Q457" s="36"/>
      <c r="R457" s="36"/>
    </row>
    <row r="458" spans="1:18">
      <c r="A458" s="36"/>
      <c r="B458" s="36"/>
      <c r="C458" s="36"/>
      <c r="D458" s="37">
        <f t="shared" si="71"/>
        <v>45.300000000000374</v>
      </c>
      <c r="E458" s="37"/>
      <c r="F458" s="37">
        <f t="shared" si="70"/>
        <v>0.1</v>
      </c>
      <c r="G458" s="53">
        <f t="shared" si="72"/>
        <v>1</v>
      </c>
      <c r="H458" s="37">
        <f t="shared" si="73"/>
        <v>0.2</v>
      </c>
      <c r="I458" s="37">
        <f t="shared" si="74"/>
        <v>9.0599999999998957</v>
      </c>
      <c r="J458" s="37">
        <f t="shared" si="77"/>
        <v>1.9800000000000005E-2</v>
      </c>
      <c r="K458" s="37">
        <f t="shared" si="79"/>
        <v>1.9823823388203023E-2</v>
      </c>
      <c r="L458" s="37">
        <f t="shared" si="75"/>
        <v>-2.3823388203017549E-6</v>
      </c>
      <c r="M458" s="37">
        <f t="shared" si="76"/>
        <v>9.9116734602194792E-2</v>
      </c>
      <c r="N458" s="36"/>
      <c r="O458" s="37">
        <f>IF(M458&gt;'FOBAS Calculator'!$D$22,0,1)</f>
        <v>1</v>
      </c>
      <c r="P458" s="37">
        <f t="shared" si="78"/>
        <v>45.300000000000374</v>
      </c>
      <c r="Q458" s="36"/>
      <c r="R458" s="36"/>
    </row>
    <row r="459" spans="1:18">
      <c r="A459" s="36"/>
      <c r="B459" s="36"/>
      <c r="C459" s="36"/>
      <c r="D459" s="37">
        <f t="shared" si="71"/>
        <v>45.400000000000375</v>
      </c>
      <c r="E459" s="37"/>
      <c r="F459" s="37">
        <f t="shared" si="70"/>
        <v>0.1</v>
      </c>
      <c r="G459" s="53">
        <f t="shared" si="72"/>
        <v>1</v>
      </c>
      <c r="H459" s="37">
        <f t="shared" si="73"/>
        <v>0.2</v>
      </c>
      <c r="I459" s="37">
        <f t="shared" si="74"/>
        <v>9.0799999999998953</v>
      </c>
      <c r="J459" s="37">
        <f t="shared" si="77"/>
        <v>1.9800000000000005E-2</v>
      </c>
      <c r="K459" s="37">
        <f t="shared" si="79"/>
        <v>1.9823346920438963E-2</v>
      </c>
      <c r="L459" s="37">
        <f t="shared" si="75"/>
        <v>-2.3346920438958169E-6</v>
      </c>
      <c r="M459" s="37">
        <f t="shared" si="76"/>
        <v>9.9114399910150891E-2</v>
      </c>
      <c r="N459" s="36"/>
      <c r="O459" s="37">
        <f>IF(M459&gt;'FOBAS Calculator'!$D$22,0,1)</f>
        <v>1</v>
      </c>
      <c r="P459" s="37">
        <f t="shared" si="78"/>
        <v>45.400000000000375</v>
      </c>
      <c r="Q459" s="36"/>
      <c r="R459" s="36"/>
    </row>
    <row r="460" spans="1:18">
      <c r="A460" s="36"/>
      <c r="B460" s="36"/>
      <c r="C460" s="36"/>
      <c r="D460" s="37">
        <f t="shared" si="71"/>
        <v>45.500000000000377</v>
      </c>
      <c r="E460" s="37"/>
      <c r="F460" s="37">
        <f t="shared" si="70"/>
        <v>0.1</v>
      </c>
      <c r="G460" s="53">
        <f t="shared" si="72"/>
        <v>1</v>
      </c>
      <c r="H460" s="37">
        <f t="shared" si="73"/>
        <v>0.2</v>
      </c>
      <c r="I460" s="37">
        <f t="shared" si="74"/>
        <v>9.0999999999998948</v>
      </c>
      <c r="J460" s="37">
        <f t="shared" si="77"/>
        <v>1.9800000000000005E-2</v>
      </c>
      <c r="K460" s="37">
        <f t="shared" si="79"/>
        <v>1.9822879982030181E-2</v>
      </c>
      <c r="L460" s="37">
        <f t="shared" si="75"/>
        <v>-2.2879982030175881E-6</v>
      </c>
      <c r="M460" s="37">
        <f t="shared" si="76"/>
        <v>9.9112111911947867E-2</v>
      </c>
      <c r="N460" s="36"/>
      <c r="O460" s="37">
        <f>IF(M460&gt;'FOBAS Calculator'!$D$22,0,1)</f>
        <v>1</v>
      </c>
      <c r="P460" s="37">
        <f t="shared" si="78"/>
        <v>45.500000000000377</v>
      </c>
      <c r="Q460" s="36"/>
      <c r="R460" s="36"/>
    </row>
    <row r="461" spans="1:18">
      <c r="A461" s="36"/>
      <c r="B461" s="36"/>
      <c r="C461" s="36"/>
      <c r="D461" s="37">
        <f t="shared" si="71"/>
        <v>45.600000000000378</v>
      </c>
      <c r="E461" s="37"/>
      <c r="F461" s="37">
        <f t="shared" si="70"/>
        <v>0.1</v>
      </c>
      <c r="G461" s="53">
        <f t="shared" si="72"/>
        <v>1</v>
      </c>
      <c r="H461" s="37">
        <f t="shared" si="73"/>
        <v>0.2</v>
      </c>
      <c r="I461" s="37">
        <f t="shared" si="74"/>
        <v>9.1199999999998944</v>
      </c>
      <c r="J461" s="37">
        <f t="shared" si="77"/>
        <v>1.9800000000000005E-2</v>
      </c>
      <c r="K461" s="37">
        <f t="shared" si="79"/>
        <v>1.9822422382389578E-2</v>
      </c>
      <c r="L461" s="37">
        <f t="shared" si="75"/>
        <v>-2.2422382389572505E-6</v>
      </c>
      <c r="M461" s="37">
        <f t="shared" si="76"/>
        <v>9.9109869673708911E-2</v>
      </c>
      <c r="N461" s="36"/>
      <c r="O461" s="37">
        <f>IF(M461&gt;'FOBAS Calculator'!$D$22,0,1)</f>
        <v>1</v>
      </c>
      <c r="P461" s="37">
        <f t="shared" si="78"/>
        <v>45.600000000000378</v>
      </c>
      <c r="Q461" s="36"/>
      <c r="R461" s="36"/>
    </row>
    <row r="462" spans="1:18">
      <c r="A462" s="36"/>
      <c r="B462" s="36"/>
      <c r="C462" s="36"/>
      <c r="D462" s="37">
        <f t="shared" si="71"/>
        <v>45.700000000000379</v>
      </c>
      <c r="E462" s="37"/>
      <c r="F462" s="37">
        <f t="shared" si="70"/>
        <v>0.1</v>
      </c>
      <c r="G462" s="53">
        <f t="shared" si="72"/>
        <v>1</v>
      </c>
      <c r="H462" s="37">
        <f t="shared" si="73"/>
        <v>0.2</v>
      </c>
      <c r="I462" s="37">
        <f t="shared" si="74"/>
        <v>9.139999999999894</v>
      </c>
      <c r="J462" s="37">
        <f t="shared" si="77"/>
        <v>1.9800000000000005E-2</v>
      </c>
      <c r="K462" s="37">
        <f t="shared" si="79"/>
        <v>1.9821973934741787E-2</v>
      </c>
      <c r="L462" s="37">
        <f t="shared" si="75"/>
        <v>-2.1973934741782024E-6</v>
      </c>
      <c r="M462" s="37">
        <f t="shared" si="76"/>
        <v>9.9107672280234732E-2</v>
      </c>
      <c r="N462" s="36"/>
      <c r="O462" s="37">
        <f>IF(M462&gt;'FOBAS Calculator'!$D$22,0,1)</f>
        <v>1</v>
      </c>
      <c r="P462" s="37">
        <f t="shared" si="78"/>
        <v>45.700000000000379</v>
      </c>
      <c r="Q462" s="36"/>
      <c r="R462" s="36"/>
    </row>
    <row r="463" spans="1:18">
      <c r="A463" s="36"/>
      <c r="B463" s="36"/>
      <c r="C463" s="36"/>
      <c r="D463" s="37">
        <f t="shared" si="71"/>
        <v>45.800000000000381</v>
      </c>
      <c r="E463" s="37"/>
      <c r="F463" s="37">
        <f t="shared" si="70"/>
        <v>0.1</v>
      </c>
      <c r="G463" s="53">
        <f t="shared" si="72"/>
        <v>1</v>
      </c>
      <c r="H463" s="37">
        <f t="shared" si="73"/>
        <v>0.2</v>
      </c>
      <c r="I463" s="37">
        <f t="shared" si="74"/>
        <v>9.1599999999998936</v>
      </c>
      <c r="J463" s="37">
        <f t="shared" si="77"/>
        <v>1.9800000000000005E-2</v>
      </c>
      <c r="K463" s="37">
        <f t="shared" si="79"/>
        <v>1.9821534456046952E-2</v>
      </c>
      <c r="L463" s="37">
        <f t="shared" si="75"/>
        <v>-2.1534456046946871E-6</v>
      </c>
      <c r="M463" s="37">
        <f t="shared" si="76"/>
        <v>9.9105518834630035E-2</v>
      </c>
      <c r="N463" s="36"/>
      <c r="O463" s="37">
        <f>IF(M463&gt;'FOBAS Calculator'!$D$22,0,1)</f>
        <v>1</v>
      </c>
      <c r="P463" s="37">
        <f t="shared" si="78"/>
        <v>45.800000000000381</v>
      </c>
      <c r="Q463" s="36"/>
      <c r="R463" s="36"/>
    </row>
    <row r="464" spans="1:18">
      <c r="A464" s="36"/>
      <c r="B464" s="36"/>
      <c r="C464" s="36"/>
      <c r="D464" s="37">
        <f t="shared" si="71"/>
        <v>45.900000000000382</v>
      </c>
      <c r="E464" s="37"/>
      <c r="F464" s="37">
        <f t="shared" si="70"/>
        <v>0.1</v>
      </c>
      <c r="G464" s="53">
        <f t="shared" si="72"/>
        <v>1</v>
      </c>
      <c r="H464" s="37">
        <f t="shared" si="73"/>
        <v>0.2</v>
      </c>
      <c r="I464" s="37">
        <f t="shared" si="74"/>
        <v>9.1799999999998931</v>
      </c>
      <c r="J464" s="37">
        <f t="shared" si="77"/>
        <v>1.9800000000000005E-2</v>
      </c>
      <c r="K464" s="37">
        <f t="shared" si="79"/>
        <v>1.9821103766926012E-2</v>
      </c>
      <c r="L464" s="37">
        <f t="shared" si="75"/>
        <v>-2.1103766926006822E-6</v>
      </c>
      <c r="M464" s="37">
        <f t="shared" si="76"/>
        <v>9.9103408457937428E-2</v>
      </c>
      <c r="N464" s="36"/>
      <c r="O464" s="37">
        <f>IF(M464&gt;'FOBAS Calculator'!$D$22,0,1)</f>
        <v>1</v>
      </c>
      <c r="P464" s="37">
        <f t="shared" si="78"/>
        <v>45.900000000000382</v>
      </c>
      <c r="Q464" s="36"/>
      <c r="R464" s="36"/>
    </row>
    <row r="465" spans="1:18">
      <c r="A465" s="36"/>
      <c r="B465" s="36"/>
      <c r="C465" s="36"/>
      <c r="D465" s="37">
        <f t="shared" si="71"/>
        <v>46.000000000000384</v>
      </c>
      <c r="E465" s="37"/>
      <c r="F465" s="37">
        <f t="shared" si="70"/>
        <v>0.1</v>
      </c>
      <c r="G465" s="53">
        <f t="shared" si="72"/>
        <v>1</v>
      </c>
      <c r="H465" s="37">
        <f t="shared" si="73"/>
        <v>0.2</v>
      </c>
      <c r="I465" s="37">
        <f t="shared" si="74"/>
        <v>9.1999999999998927</v>
      </c>
      <c r="J465" s="37">
        <f t="shared" si="77"/>
        <v>1.9800000000000005E-2</v>
      </c>
      <c r="K465" s="37">
        <f t="shared" si="79"/>
        <v>1.9820681691587492E-2</v>
      </c>
      <c r="L465" s="37">
        <f t="shared" si="75"/>
        <v>-2.0681691587486756E-6</v>
      </c>
      <c r="M465" s="37">
        <f t="shared" si="76"/>
        <v>9.9101340288778678E-2</v>
      </c>
      <c r="N465" s="36"/>
      <c r="O465" s="37">
        <f>IF(M465&gt;'FOBAS Calculator'!$D$22,0,1)</f>
        <v>1</v>
      </c>
      <c r="P465" s="37">
        <f t="shared" si="78"/>
        <v>46.000000000000384</v>
      </c>
      <c r="Q465" s="36"/>
      <c r="R465" s="36"/>
    </row>
    <row r="466" spans="1:18">
      <c r="A466" s="36"/>
      <c r="B466" s="36"/>
      <c r="C466" s="36"/>
      <c r="D466" s="37">
        <f t="shared" si="71"/>
        <v>46.100000000000385</v>
      </c>
      <c r="E466" s="37"/>
      <c r="F466" s="37">
        <f t="shared" si="70"/>
        <v>0.1</v>
      </c>
      <c r="G466" s="53">
        <f t="shared" si="72"/>
        <v>1</v>
      </c>
      <c r="H466" s="37">
        <f t="shared" si="73"/>
        <v>0.2</v>
      </c>
      <c r="I466" s="37">
        <f t="shared" si="74"/>
        <v>9.2199999999998923</v>
      </c>
      <c r="J466" s="37">
        <f t="shared" si="77"/>
        <v>1.9800000000000005E-2</v>
      </c>
      <c r="K466" s="37">
        <f t="shared" si="79"/>
        <v>1.982026805775574E-2</v>
      </c>
      <c r="L466" s="37">
        <f t="shared" si="75"/>
        <v>-2.0268057755734592E-6</v>
      </c>
      <c r="M466" s="37">
        <f t="shared" si="76"/>
        <v>9.9099313483003104E-2</v>
      </c>
      <c r="N466" s="36"/>
      <c r="O466" s="37">
        <f>IF(M466&gt;'FOBAS Calculator'!$D$22,0,1)</f>
        <v>1</v>
      </c>
      <c r="P466" s="37">
        <f t="shared" si="78"/>
        <v>46.100000000000385</v>
      </c>
      <c r="Q466" s="36"/>
      <c r="R466" s="36"/>
    </row>
    <row r="467" spans="1:18">
      <c r="A467" s="36"/>
      <c r="B467" s="36"/>
      <c r="C467" s="36"/>
      <c r="D467" s="37">
        <f t="shared" si="71"/>
        <v>46.200000000000387</v>
      </c>
      <c r="E467" s="37"/>
      <c r="F467" s="37">
        <f t="shared" si="70"/>
        <v>0.1</v>
      </c>
      <c r="G467" s="53">
        <f t="shared" si="72"/>
        <v>1</v>
      </c>
      <c r="H467" s="37">
        <f t="shared" si="73"/>
        <v>0.2</v>
      </c>
      <c r="I467" s="37">
        <f t="shared" si="74"/>
        <v>9.2399999999998919</v>
      </c>
      <c r="J467" s="37">
        <f t="shared" si="77"/>
        <v>1.9800000000000005E-2</v>
      </c>
      <c r="K467" s="37">
        <f t="shared" si="79"/>
        <v>1.9819862696600625E-2</v>
      </c>
      <c r="L467" s="37">
        <f t="shared" si="75"/>
        <v>-1.9862696600619901E-6</v>
      </c>
      <c r="M467" s="37">
        <f t="shared" si="76"/>
        <v>9.9097327213343037E-2</v>
      </c>
      <c r="N467" s="36"/>
      <c r="O467" s="37">
        <f>IF(M467&gt;'FOBAS Calculator'!$D$22,0,1)</f>
        <v>1</v>
      </c>
      <c r="P467" s="37">
        <f t="shared" si="78"/>
        <v>46.200000000000387</v>
      </c>
      <c r="Q467" s="36"/>
      <c r="R467" s="36"/>
    </row>
    <row r="468" spans="1:18">
      <c r="A468" s="36"/>
      <c r="B468" s="36"/>
      <c r="C468" s="36"/>
      <c r="D468" s="37">
        <f t="shared" si="71"/>
        <v>46.300000000000388</v>
      </c>
      <c r="E468" s="37"/>
      <c r="F468" s="37">
        <f t="shared" si="70"/>
        <v>0.1</v>
      </c>
      <c r="G468" s="53">
        <f t="shared" si="72"/>
        <v>1</v>
      </c>
      <c r="H468" s="37">
        <f t="shared" si="73"/>
        <v>0.2</v>
      </c>
      <c r="I468" s="37">
        <f t="shared" si="74"/>
        <v>9.2599999999998914</v>
      </c>
      <c r="J468" s="37">
        <f t="shared" si="77"/>
        <v>1.9800000000000005E-2</v>
      </c>
      <c r="K468" s="37">
        <f t="shared" si="79"/>
        <v>1.9819465442668611E-2</v>
      </c>
      <c r="L468" s="37">
        <f t="shared" si="75"/>
        <v>-1.946544266860639E-6</v>
      </c>
      <c r="M468" s="37">
        <f t="shared" si="76"/>
        <v>9.909538066907618E-2</v>
      </c>
      <c r="N468" s="36"/>
      <c r="O468" s="37">
        <f>IF(M468&gt;'FOBAS Calculator'!$D$22,0,1)</f>
        <v>1</v>
      </c>
      <c r="P468" s="37">
        <f t="shared" si="78"/>
        <v>46.300000000000388</v>
      </c>
      <c r="Q468" s="36"/>
      <c r="R468" s="36"/>
    </row>
    <row r="469" spans="1:18">
      <c r="A469" s="36"/>
      <c r="B469" s="36"/>
      <c r="C469" s="36"/>
      <c r="D469" s="37">
        <f t="shared" si="71"/>
        <v>46.400000000000389</v>
      </c>
      <c r="E469" s="37"/>
      <c r="F469" s="37">
        <f t="shared" si="70"/>
        <v>0.1</v>
      </c>
      <c r="G469" s="53">
        <f t="shared" si="72"/>
        <v>1</v>
      </c>
      <c r="H469" s="37">
        <f t="shared" si="73"/>
        <v>0.2</v>
      </c>
      <c r="I469" s="37">
        <f t="shared" si="74"/>
        <v>9.279999999999891</v>
      </c>
      <c r="J469" s="37">
        <f t="shared" si="77"/>
        <v>1.9800000000000005E-2</v>
      </c>
      <c r="K469" s="37">
        <f t="shared" si="79"/>
        <v>1.9819076133815242E-2</v>
      </c>
      <c r="L469" s="37">
        <f t="shared" si="75"/>
        <v>-1.9076133815236484E-6</v>
      </c>
      <c r="M469" s="37">
        <f t="shared" si="76"/>
        <v>9.9093473055694659E-2</v>
      </c>
      <c r="N469" s="36"/>
      <c r="O469" s="37">
        <f>IF(M469&gt;'FOBAS Calculator'!$D$22,0,1)</f>
        <v>1</v>
      </c>
      <c r="P469" s="37">
        <f t="shared" si="78"/>
        <v>46.400000000000389</v>
      </c>
      <c r="Q469" s="36"/>
      <c r="R469" s="36"/>
    </row>
    <row r="470" spans="1:18">
      <c r="A470" s="36"/>
      <c r="B470" s="36"/>
      <c r="C470" s="36"/>
      <c r="D470" s="37">
        <f t="shared" si="71"/>
        <v>46.500000000000391</v>
      </c>
      <c r="E470" s="37"/>
      <c r="F470" s="37">
        <f t="shared" si="70"/>
        <v>0.1</v>
      </c>
      <c r="G470" s="53">
        <f t="shared" si="72"/>
        <v>1</v>
      </c>
      <c r="H470" s="37">
        <f t="shared" si="73"/>
        <v>0.2</v>
      </c>
      <c r="I470" s="37">
        <f t="shared" si="74"/>
        <v>9.2999999999998906</v>
      </c>
      <c r="J470" s="37">
        <f t="shared" si="77"/>
        <v>1.9800000000000005E-2</v>
      </c>
      <c r="K470" s="37">
        <f t="shared" si="79"/>
        <v>1.9818694611138936E-2</v>
      </c>
      <c r="L470" s="37">
        <f t="shared" si="75"/>
        <v>-1.8694611138930784E-6</v>
      </c>
      <c r="M470" s="37">
        <f t="shared" si="76"/>
        <v>9.909160359458076E-2</v>
      </c>
      <c r="N470" s="36"/>
      <c r="O470" s="37">
        <f>IF(M470&gt;'FOBAS Calculator'!$D$22,0,1)</f>
        <v>1</v>
      </c>
      <c r="P470" s="37">
        <f t="shared" si="78"/>
        <v>46.500000000000391</v>
      </c>
      <c r="Q470" s="36"/>
      <c r="R470" s="36"/>
    </row>
    <row r="471" spans="1:18">
      <c r="A471" s="36"/>
      <c r="B471" s="36"/>
      <c r="C471" s="36"/>
      <c r="D471" s="37">
        <f t="shared" si="71"/>
        <v>46.600000000000392</v>
      </c>
      <c r="E471" s="37"/>
      <c r="F471" s="37">
        <f t="shared" si="70"/>
        <v>0.1</v>
      </c>
      <c r="G471" s="53">
        <f t="shared" si="72"/>
        <v>1</v>
      </c>
      <c r="H471" s="37">
        <f t="shared" si="73"/>
        <v>0.2</v>
      </c>
      <c r="I471" s="37">
        <f t="shared" si="74"/>
        <v>9.3199999999998902</v>
      </c>
      <c r="J471" s="37">
        <f t="shared" si="77"/>
        <v>1.9800000000000005E-2</v>
      </c>
      <c r="K471" s="37">
        <f t="shared" si="79"/>
        <v>1.9818320718916156E-2</v>
      </c>
      <c r="L471" s="37">
        <f t="shared" si="75"/>
        <v>-1.8320718916151058E-6</v>
      </c>
      <c r="M471" s="37">
        <f t="shared" si="76"/>
        <v>9.9089771522689149E-2</v>
      </c>
      <c r="N471" s="36"/>
      <c r="O471" s="37">
        <f>IF(M471&gt;'FOBAS Calculator'!$D$22,0,1)</f>
        <v>1</v>
      </c>
      <c r="P471" s="37">
        <f t="shared" si="78"/>
        <v>46.600000000000392</v>
      </c>
      <c r="Q471" s="36"/>
      <c r="R471" s="36"/>
    </row>
    <row r="472" spans="1:18">
      <c r="A472" s="36"/>
      <c r="B472" s="36"/>
      <c r="C472" s="36"/>
      <c r="D472" s="37">
        <f t="shared" si="71"/>
        <v>46.700000000000394</v>
      </c>
      <c r="E472" s="37"/>
      <c r="F472" s="37">
        <f t="shared" si="70"/>
        <v>0.1</v>
      </c>
      <c r="G472" s="53">
        <f t="shared" si="72"/>
        <v>1</v>
      </c>
      <c r="H472" s="37">
        <f t="shared" si="73"/>
        <v>0.2</v>
      </c>
      <c r="I472" s="37">
        <f t="shared" si="74"/>
        <v>9.3399999999998897</v>
      </c>
      <c r="J472" s="37">
        <f t="shared" si="77"/>
        <v>1.9800000000000005E-2</v>
      </c>
      <c r="K472" s="37">
        <f t="shared" si="79"/>
        <v>1.9817954304537835E-2</v>
      </c>
      <c r="L472" s="37">
        <f t="shared" si="75"/>
        <v>-1.7954304537829562E-6</v>
      </c>
      <c r="M472" s="37">
        <f t="shared" si="76"/>
        <v>9.9087976092235366E-2</v>
      </c>
      <c r="N472" s="36"/>
      <c r="O472" s="37">
        <f>IF(M472&gt;'FOBAS Calculator'!$D$22,0,1)</f>
        <v>1</v>
      </c>
      <c r="P472" s="37">
        <f t="shared" si="78"/>
        <v>46.700000000000394</v>
      </c>
      <c r="Q472" s="36"/>
      <c r="R472" s="36"/>
    </row>
    <row r="473" spans="1:18">
      <c r="A473" s="36"/>
      <c r="B473" s="36"/>
      <c r="C473" s="36"/>
      <c r="D473" s="37">
        <f t="shared" si="71"/>
        <v>46.800000000000395</v>
      </c>
      <c r="E473" s="37"/>
      <c r="F473" s="37">
        <f t="shared" si="70"/>
        <v>0.1</v>
      </c>
      <c r="G473" s="53">
        <f t="shared" si="72"/>
        <v>1</v>
      </c>
      <c r="H473" s="37">
        <f t="shared" si="73"/>
        <v>0.2</v>
      </c>
      <c r="I473" s="37">
        <f t="shared" si="74"/>
        <v>9.3599999999998893</v>
      </c>
      <c r="J473" s="37">
        <f t="shared" si="77"/>
        <v>1.9800000000000005E-2</v>
      </c>
      <c r="K473" s="37">
        <f t="shared" si="79"/>
        <v>1.9817595218447077E-2</v>
      </c>
      <c r="L473" s="37">
        <f t="shared" si="75"/>
        <v>-1.7595218447071652E-6</v>
      </c>
      <c r="M473" s="37">
        <f t="shared" si="76"/>
        <v>9.9086216570390656E-2</v>
      </c>
      <c r="N473" s="36"/>
      <c r="O473" s="37">
        <f>IF(M473&gt;'FOBAS Calculator'!$D$22,0,1)</f>
        <v>1</v>
      </c>
      <c r="P473" s="37">
        <f t="shared" si="78"/>
        <v>46.800000000000395</v>
      </c>
      <c r="Q473" s="36"/>
      <c r="R473" s="36"/>
    </row>
    <row r="474" spans="1:18">
      <c r="A474" s="36"/>
      <c r="B474" s="36"/>
      <c r="C474" s="36"/>
      <c r="D474" s="37">
        <f t="shared" si="71"/>
        <v>46.900000000000396</v>
      </c>
      <c r="E474" s="37"/>
      <c r="F474" s="37">
        <f t="shared" si="70"/>
        <v>0.1</v>
      </c>
      <c r="G474" s="53">
        <f t="shared" si="72"/>
        <v>1</v>
      </c>
      <c r="H474" s="37">
        <f t="shared" si="73"/>
        <v>0.2</v>
      </c>
      <c r="I474" s="37">
        <f t="shared" si="74"/>
        <v>9.3799999999998889</v>
      </c>
      <c r="J474" s="37">
        <f t="shared" si="77"/>
        <v>1.9800000000000005E-2</v>
      </c>
      <c r="K474" s="37">
        <f t="shared" si="79"/>
        <v>1.9817243314078133E-2</v>
      </c>
      <c r="L474" s="37">
        <f t="shared" si="75"/>
        <v>-1.7243314078128207E-6</v>
      </c>
      <c r="M474" s="37">
        <f t="shared" si="76"/>
        <v>9.9084492238982844E-2</v>
      </c>
      <c r="N474" s="36"/>
      <c r="O474" s="37">
        <f>IF(M474&gt;'FOBAS Calculator'!$D$22,0,1)</f>
        <v>1</v>
      </c>
      <c r="P474" s="37">
        <f t="shared" si="78"/>
        <v>46.900000000000396</v>
      </c>
      <c r="Q474" s="36"/>
      <c r="R474" s="36"/>
    </row>
    <row r="475" spans="1:18">
      <c r="A475" s="36"/>
      <c r="B475" s="36"/>
      <c r="C475" s="36"/>
      <c r="D475" s="37">
        <f t="shared" si="71"/>
        <v>47.000000000000398</v>
      </c>
      <c r="E475" s="37"/>
      <c r="F475" s="37">
        <f t="shared" si="70"/>
        <v>0.1</v>
      </c>
      <c r="G475" s="53">
        <f t="shared" si="72"/>
        <v>1</v>
      </c>
      <c r="H475" s="37">
        <f t="shared" si="73"/>
        <v>0.2</v>
      </c>
      <c r="I475" s="37">
        <f t="shared" si="74"/>
        <v>9.3999999999998884</v>
      </c>
      <c r="J475" s="37">
        <f t="shared" si="77"/>
        <v>1.9800000000000005E-2</v>
      </c>
      <c r="K475" s="37">
        <f t="shared" si="79"/>
        <v>1.9816898447796574E-2</v>
      </c>
      <c r="L475" s="37">
        <f t="shared" si="75"/>
        <v>-1.6898447796568489E-6</v>
      </c>
      <c r="M475" s="37">
        <f t="shared" si="76"/>
        <v>9.9082802394203182E-2</v>
      </c>
      <c r="N475" s="36"/>
      <c r="O475" s="37">
        <f>IF(M475&gt;'FOBAS Calculator'!$D$22,0,1)</f>
        <v>1</v>
      </c>
      <c r="P475" s="37">
        <f t="shared" si="78"/>
        <v>47.000000000000398</v>
      </c>
      <c r="Q475" s="36"/>
      <c r="R475" s="36"/>
    </row>
    <row r="476" spans="1:18">
      <c r="A476" s="36"/>
      <c r="B476" s="36"/>
      <c r="C476" s="36"/>
      <c r="D476" s="37">
        <f t="shared" si="71"/>
        <v>47.100000000000399</v>
      </c>
      <c r="E476" s="37"/>
      <c r="F476" s="37">
        <f t="shared" si="70"/>
        <v>0.1</v>
      </c>
      <c r="G476" s="53">
        <f t="shared" si="72"/>
        <v>1</v>
      </c>
      <c r="H476" s="37">
        <f t="shared" si="73"/>
        <v>0.2</v>
      </c>
      <c r="I476" s="37">
        <f t="shared" si="74"/>
        <v>9.419999999999888</v>
      </c>
      <c r="J476" s="37">
        <f t="shared" si="77"/>
        <v>1.9800000000000005E-2</v>
      </c>
      <c r="K476" s="37">
        <f t="shared" si="79"/>
        <v>1.9816560478840638E-2</v>
      </c>
      <c r="L476" s="37">
        <f t="shared" si="75"/>
        <v>-1.6560478840632608E-6</v>
      </c>
      <c r="M476" s="37">
        <f t="shared" si="76"/>
        <v>9.9081146346319121E-2</v>
      </c>
      <c r="N476" s="36"/>
      <c r="O476" s="37">
        <f>IF(M476&gt;'FOBAS Calculator'!$D$22,0,1)</f>
        <v>1</v>
      </c>
      <c r="P476" s="37">
        <f t="shared" si="78"/>
        <v>47.100000000000399</v>
      </c>
      <c r="Q476" s="36"/>
      <c r="R476" s="36"/>
    </row>
    <row r="477" spans="1:18">
      <c r="A477" s="36"/>
      <c r="B477" s="36"/>
      <c r="C477" s="36"/>
      <c r="D477" s="37">
        <f t="shared" si="71"/>
        <v>47.200000000000401</v>
      </c>
      <c r="E477" s="37"/>
      <c r="F477" s="37">
        <f t="shared" si="70"/>
        <v>0.1</v>
      </c>
      <c r="G477" s="53">
        <f t="shared" si="72"/>
        <v>1</v>
      </c>
      <c r="H477" s="37">
        <f t="shared" si="73"/>
        <v>0.2</v>
      </c>
      <c r="I477" s="37">
        <f t="shared" si="74"/>
        <v>9.4399999999998876</v>
      </c>
      <c r="J477" s="37">
        <f t="shared" si="77"/>
        <v>1.9800000000000005E-2</v>
      </c>
      <c r="K477" s="37">
        <f t="shared" si="79"/>
        <v>1.9816229269263824E-2</v>
      </c>
      <c r="L477" s="37">
        <f t="shared" si="75"/>
        <v>-1.6229269263819123E-6</v>
      </c>
      <c r="M477" s="37">
        <f t="shared" si="76"/>
        <v>9.9079523419392745E-2</v>
      </c>
      <c r="N477" s="36"/>
      <c r="O477" s="37">
        <f>IF(M477&gt;'FOBAS Calculator'!$D$22,0,1)</f>
        <v>1</v>
      </c>
      <c r="P477" s="37">
        <f t="shared" si="78"/>
        <v>47.200000000000401</v>
      </c>
      <c r="Q477" s="36"/>
      <c r="R477" s="36"/>
    </row>
    <row r="478" spans="1:18">
      <c r="A478" s="36"/>
      <c r="B478" s="36"/>
      <c r="C478" s="36"/>
      <c r="D478" s="37">
        <f t="shared" si="71"/>
        <v>47.300000000000402</v>
      </c>
      <c r="E478" s="37"/>
      <c r="F478" s="37">
        <f t="shared" si="70"/>
        <v>0.1</v>
      </c>
      <c r="G478" s="53">
        <f t="shared" si="72"/>
        <v>1</v>
      </c>
      <c r="H478" s="37">
        <f t="shared" si="73"/>
        <v>0.2</v>
      </c>
      <c r="I478" s="37">
        <f t="shared" si="74"/>
        <v>9.4599999999998872</v>
      </c>
      <c r="J478" s="37">
        <f t="shared" si="77"/>
        <v>1.9800000000000005E-2</v>
      </c>
      <c r="K478" s="37">
        <f t="shared" si="79"/>
        <v>1.9815904683878553E-2</v>
      </c>
      <c r="L478" s="37">
        <f t="shared" si="75"/>
        <v>-1.5904683878548153E-6</v>
      </c>
      <c r="M478" s="37">
        <f t="shared" si="76"/>
        <v>9.9077932951004893E-2</v>
      </c>
      <c r="N478" s="36"/>
      <c r="O478" s="37">
        <f>IF(M478&gt;'FOBAS Calculator'!$D$22,0,1)</f>
        <v>1</v>
      </c>
      <c r="P478" s="37">
        <f t="shared" si="78"/>
        <v>47.300000000000402</v>
      </c>
      <c r="Q478" s="36"/>
      <c r="R478" s="36"/>
    </row>
    <row r="479" spans="1:18">
      <c r="A479" s="36"/>
      <c r="B479" s="36"/>
      <c r="C479" s="36"/>
      <c r="D479" s="37">
        <f t="shared" si="71"/>
        <v>47.400000000000404</v>
      </c>
      <c r="E479" s="37"/>
      <c r="F479" s="37">
        <f t="shared" si="70"/>
        <v>0.1</v>
      </c>
      <c r="G479" s="53">
        <f t="shared" si="72"/>
        <v>1</v>
      </c>
      <c r="H479" s="37">
        <f t="shared" si="73"/>
        <v>0.2</v>
      </c>
      <c r="I479" s="37">
        <f t="shared" si="74"/>
        <v>9.4799999999998867</v>
      </c>
      <c r="J479" s="37">
        <f t="shared" si="77"/>
        <v>1.9800000000000005E-2</v>
      </c>
      <c r="K479" s="37">
        <f t="shared" si="79"/>
        <v>1.9815586590200981E-2</v>
      </c>
      <c r="L479" s="37">
        <f t="shared" si="75"/>
        <v>-1.5586590200976358E-6</v>
      </c>
      <c r="M479" s="37">
        <f t="shared" si="76"/>
        <v>9.9076374291984792E-2</v>
      </c>
      <c r="N479" s="36"/>
      <c r="O479" s="37">
        <f>IF(M479&gt;'FOBAS Calculator'!$D$22,0,1)</f>
        <v>1</v>
      </c>
      <c r="P479" s="37">
        <f t="shared" si="78"/>
        <v>47.400000000000404</v>
      </c>
      <c r="Q479" s="36"/>
      <c r="R479" s="36"/>
    </row>
    <row r="480" spans="1:18">
      <c r="A480" s="36"/>
      <c r="B480" s="36"/>
      <c r="C480" s="36"/>
      <c r="D480" s="37">
        <f t="shared" si="71"/>
        <v>47.500000000000405</v>
      </c>
      <c r="E480" s="37"/>
      <c r="F480" s="37">
        <f t="shared" si="70"/>
        <v>0.1</v>
      </c>
      <c r="G480" s="53">
        <f t="shared" si="72"/>
        <v>1</v>
      </c>
      <c r="H480" s="37">
        <f t="shared" si="73"/>
        <v>0.2</v>
      </c>
      <c r="I480" s="37">
        <f t="shared" si="74"/>
        <v>9.4999999999998863</v>
      </c>
      <c r="J480" s="37">
        <f t="shared" si="77"/>
        <v>1.9800000000000005E-2</v>
      </c>
      <c r="K480" s="37">
        <f t="shared" si="79"/>
        <v>1.9815274858396958E-2</v>
      </c>
      <c r="L480" s="37">
        <f t="shared" si="75"/>
        <v>-1.5274858396953361E-6</v>
      </c>
      <c r="M480" s="37">
        <f t="shared" si="76"/>
        <v>9.9074846806145103E-2</v>
      </c>
      <c r="N480" s="36"/>
      <c r="O480" s="37">
        <f>IF(M480&gt;'FOBAS Calculator'!$D$22,0,1)</f>
        <v>1</v>
      </c>
      <c r="P480" s="37">
        <f t="shared" si="78"/>
        <v>47.500000000000405</v>
      </c>
      <c r="Q480" s="36"/>
      <c r="R480" s="36"/>
    </row>
    <row r="481" spans="1:18">
      <c r="A481" s="36"/>
      <c r="B481" s="36"/>
      <c r="C481" s="36"/>
      <c r="D481" s="37">
        <f t="shared" si="71"/>
        <v>47.600000000000406</v>
      </c>
      <c r="E481" s="37"/>
      <c r="F481" s="37">
        <f t="shared" si="70"/>
        <v>0.1</v>
      </c>
      <c r="G481" s="53">
        <f t="shared" si="72"/>
        <v>1</v>
      </c>
      <c r="H481" s="37">
        <f t="shared" si="73"/>
        <v>0.2</v>
      </c>
      <c r="I481" s="37">
        <f t="shared" si="74"/>
        <v>9.5199999999998859</v>
      </c>
      <c r="J481" s="37">
        <f t="shared" si="77"/>
        <v>1.9800000000000005E-2</v>
      </c>
      <c r="K481" s="37">
        <f t="shared" si="79"/>
        <v>1.9814969361229024E-2</v>
      </c>
      <c r="L481" s="37">
        <f t="shared" si="75"/>
        <v>-1.4969361229019012E-6</v>
      </c>
      <c r="M481" s="37">
        <f t="shared" si="76"/>
        <v>9.9073349870022198E-2</v>
      </c>
      <c r="N481" s="36"/>
      <c r="O481" s="37">
        <f>IF(M481&gt;'FOBAS Calculator'!$D$22,0,1)</f>
        <v>1</v>
      </c>
      <c r="P481" s="37">
        <f t="shared" si="78"/>
        <v>47.600000000000406</v>
      </c>
      <c r="Q481" s="36"/>
      <c r="R481" s="36"/>
    </row>
    <row r="482" spans="1:18">
      <c r="A482" s="36"/>
      <c r="B482" s="36"/>
      <c r="C482" s="36"/>
      <c r="D482" s="37">
        <f t="shared" si="71"/>
        <v>47.700000000000408</v>
      </c>
      <c r="E482" s="37"/>
      <c r="F482" s="37">
        <f t="shared" si="70"/>
        <v>0.1</v>
      </c>
      <c r="G482" s="53">
        <f t="shared" si="72"/>
        <v>1</v>
      </c>
      <c r="H482" s="37">
        <f t="shared" si="73"/>
        <v>0.2</v>
      </c>
      <c r="I482" s="37">
        <f t="shared" si="74"/>
        <v>9.5399999999998855</v>
      </c>
      <c r="J482" s="37">
        <f t="shared" si="77"/>
        <v>1.9800000000000005E-2</v>
      </c>
      <c r="K482" s="37">
        <f t="shared" si="79"/>
        <v>1.9814669974004443E-2</v>
      </c>
      <c r="L482" s="37">
        <f t="shared" si="75"/>
        <v>-1.4669974004438008E-6</v>
      </c>
      <c r="M482" s="37">
        <f t="shared" si="76"/>
        <v>9.9071882872621753E-2</v>
      </c>
      <c r="N482" s="36"/>
      <c r="O482" s="37">
        <f>IF(M482&gt;'FOBAS Calculator'!$D$22,0,1)</f>
        <v>1</v>
      </c>
      <c r="P482" s="37">
        <f t="shared" si="78"/>
        <v>47.700000000000408</v>
      </c>
      <c r="Q482" s="36"/>
      <c r="R482" s="36"/>
    </row>
    <row r="483" spans="1:18">
      <c r="A483" s="36"/>
      <c r="B483" s="36"/>
      <c r="C483" s="36"/>
      <c r="D483" s="37">
        <f t="shared" si="71"/>
        <v>47.800000000000409</v>
      </c>
      <c r="E483" s="37"/>
      <c r="F483" s="37">
        <f t="shared" si="70"/>
        <v>0.1</v>
      </c>
      <c r="G483" s="53">
        <f t="shared" si="72"/>
        <v>1</v>
      </c>
      <c r="H483" s="37">
        <f t="shared" si="73"/>
        <v>0.2</v>
      </c>
      <c r="I483" s="37">
        <f t="shared" si="74"/>
        <v>9.559999999999885</v>
      </c>
      <c r="J483" s="37">
        <f t="shared" si="77"/>
        <v>1.9800000000000005E-2</v>
      </c>
      <c r="K483" s="37">
        <f t="shared" si="79"/>
        <v>1.9814376574524353E-2</v>
      </c>
      <c r="L483" s="37">
        <f t="shared" si="75"/>
        <v>-1.4376574524348206E-6</v>
      </c>
      <c r="M483" s="37">
        <f t="shared" si="76"/>
        <v>9.907044521516932E-2</v>
      </c>
      <c r="N483" s="36"/>
      <c r="O483" s="37">
        <f>IF(M483&gt;'FOBAS Calculator'!$D$22,0,1)</f>
        <v>1</v>
      </c>
      <c r="P483" s="37">
        <f t="shared" si="78"/>
        <v>47.800000000000409</v>
      </c>
      <c r="Q483" s="36"/>
      <c r="R483" s="36"/>
    </row>
    <row r="484" spans="1:18">
      <c r="A484" s="36"/>
      <c r="B484" s="36"/>
      <c r="C484" s="36"/>
      <c r="D484" s="37">
        <f t="shared" si="71"/>
        <v>47.900000000000411</v>
      </c>
      <c r="E484" s="37"/>
      <c r="F484" s="37">
        <f t="shared" si="70"/>
        <v>0.1</v>
      </c>
      <c r="G484" s="53">
        <f t="shared" si="72"/>
        <v>1</v>
      </c>
      <c r="H484" s="37">
        <f t="shared" si="73"/>
        <v>0.2</v>
      </c>
      <c r="I484" s="37">
        <f t="shared" si="74"/>
        <v>9.5799999999998846</v>
      </c>
      <c r="J484" s="37">
        <f t="shared" si="77"/>
        <v>1.9800000000000005E-2</v>
      </c>
      <c r="K484" s="37">
        <f t="shared" si="79"/>
        <v>1.9814089043033868E-2</v>
      </c>
      <c r="L484" s="37">
        <f t="shared" si="75"/>
        <v>-1.4089043033863046E-6</v>
      </c>
      <c r="M484" s="37">
        <f t="shared" si="76"/>
        <v>9.9069036310865929E-2</v>
      </c>
      <c r="N484" s="36"/>
      <c r="O484" s="37">
        <f>IF(M484&gt;'FOBAS Calculator'!$D$22,0,1)</f>
        <v>1</v>
      </c>
      <c r="P484" s="37">
        <f t="shared" si="78"/>
        <v>47.900000000000411</v>
      </c>
      <c r="Q484" s="36"/>
      <c r="R484" s="36"/>
    </row>
    <row r="485" spans="1:18">
      <c r="A485" s="36"/>
      <c r="B485" s="36"/>
      <c r="C485" s="36"/>
      <c r="D485" s="37">
        <f t="shared" si="71"/>
        <v>48.000000000000412</v>
      </c>
      <c r="E485" s="37"/>
      <c r="F485" s="37">
        <f t="shared" si="70"/>
        <v>0.1</v>
      </c>
      <c r="G485" s="53">
        <f t="shared" si="72"/>
        <v>1</v>
      </c>
      <c r="H485" s="37">
        <f t="shared" si="73"/>
        <v>0.2</v>
      </c>
      <c r="I485" s="37">
        <f t="shared" si="74"/>
        <v>9.5999999999998842</v>
      </c>
      <c r="J485" s="37">
        <f t="shared" si="77"/>
        <v>1.9800000000000005E-2</v>
      </c>
      <c r="K485" s="37">
        <f t="shared" si="79"/>
        <v>1.9813807262173189E-2</v>
      </c>
      <c r="L485" s="37">
        <f t="shared" si="75"/>
        <v>-1.3807262173183566E-6</v>
      </c>
      <c r="M485" s="37">
        <f t="shared" si="76"/>
        <v>9.9067655584648612E-2</v>
      </c>
      <c r="N485" s="36"/>
      <c r="O485" s="37">
        <f>IF(M485&gt;'FOBAS Calculator'!$D$22,0,1)</f>
        <v>1</v>
      </c>
      <c r="P485" s="37">
        <f t="shared" si="78"/>
        <v>48.000000000000412</v>
      </c>
      <c r="Q485" s="36"/>
      <c r="R485" s="36"/>
    </row>
    <row r="486" spans="1:18">
      <c r="A486" s="36"/>
      <c r="B486" s="36"/>
      <c r="C486" s="36"/>
      <c r="D486" s="37">
        <f t="shared" si="71"/>
        <v>48.100000000000414</v>
      </c>
      <c r="E486" s="37"/>
      <c r="F486" s="37">
        <f t="shared" si="70"/>
        <v>0.1</v>
      </c>
      <c r="G486" s="53">
        <f t="shared" si="72"/>
        <v>1</v>
      </c>
      <c r="H486" s="37">
        <f t="shared" si="73"/>
        <v>0.2</v>
      </c>
      <c r="I486" s="37">
        <f t="shared" si="74"/>
        <v>9.6199999999998838</v>
      </c>
      <c r="J486" s="37">
        <f t="shared" si="77"/>
        <v>1.9800000000000005E-2</v>
      </c>
      <c r="K486" s="37">
        <f t="shared" si="79"/>
        <v>1.9813531116929725E-2</v>
      </c>
      <c r="L486" s="37">
        <f t="shared" si="75"/>
        <v>-1.3531116929720032E-6</v>
      </c>
      <c r="M486" s="37">
        <f t="shared" si="76"/>
        <v>9.9066302472955642E-2</v>
      </c>
      <c r="N486" s="36"/>
      <c r="O486" s="37">
        <f>IF(M486&gt;'FOBAS Calculator'!$D$22,0,1)</f>
        <v>1</v>
      </c>
      <c r="P486" s="37">
        <f t="shared" si="78"/>
        <v>48.100000000000414</v>
      </c>
      <c r="Q486" s="36"/>
      <c r="R486" s="36"/>
    </row>
    <row r="487" spans="1:18">
      <c r="A487" s="36"/>
      <c r="B487" s="36"/>
      <c r="C487" s="36"/>
      <c r="D487" s="37">
        <f t="shared" si="71"/>
        <v>48.200000000000415</v>
      </c>
      <c r="E487" s="37"/>
      <c r="F487" s="37">
        <f t="shared" si="70"/>
        <v>0.1</v>
      </c>
      <c r="G487" s="53">
        <f t="shared" si="72"/>
        <v>1</v>
      </c>
      <c r="H487" s="37">
        <f t="shared" si="73"/>
        <v>0.2</v>
      </c>
      <c r="I487" s="37">
        <f t="shared" si="74"/>
        <v>9.6399999999998833</v>
      </c>
      <c r="J487" s="37">
        <f t="shared" si="77"/>
        <v>1.9800000000000005E-2</v>
      </c>
      <c r="K487" s="37">
        <f t="shared" si="79"/>
        <v>1.9813260494591131E-2</v>
      </c>
      <c r="L487" s="37">
        <f t="shared" si="75"/>
        <v>-1.3260494591126048E-6</v>
      </c>
      <c r="M487" s="37">
        <f t="shared" si="76"/>
        <v>9.9064976423496529E-2</v>
      </c>
      <c r="N487" s="36"/>
      <c r="O487" s="37">
        <f>IF(M487&gt;'FOBAS Calculator'!$D$22,0,1)</f>
        <v>1</v>
      </c>
      <c r="P487" s="37">
        <f t="shared" si="78"/>
        <v>48.200000000000415</v>
      </c>
      <c r="Q487" s="36"/>
      <c r="R487" s="36"/>
    </row>
    <row r="488" spans="1:18">
      <c r="A488" s="36"/>
      <c r="B488" s="36"/>
      <c r="C488" s="36"/>
      <c r="D488" s="37">
        <f t="shared" si="71"/>
        <v>48.300000000000416</v>
      </c>
      <c r="E488" s="37"/>
      <c r="F488" s="37">
        <f t="shared" si="70"/>
        <v>0.1</v>
      </c>
      <c r="G488" s="53">
        <f t="shared" si="72"/>
        <v>1</v>
      </c>
      <c r="H488" s="37">
        <f t="shared" si="73"/>
        <v>0.2</v>
      </c>
      <c r="I488" s="37">
        <f t="shared" si="74"/>
        <v>9.6599999999998829</v>
      </c>
      <c r="J488" s="37">
        <f t="shared" si="77"/>
        <v>1.9800000000000005E-2</v>
      </c>
      <c r="K488" s="37">
        <f t="shared" si="79"/>
        <v>1.9812995284699306E-2</v>
      </c>
      <c r="L488" s="37">
        <f t="shared" si="75"/>
        <v>-1.2995284699300613E-6</v>
      </c>
      <c r="M488" s="37">
        <f t="shared" si="76"/>
        <v>9.9063676895026598E-2</v>
      </c>
      <c r="N488" s="36"/>
      <c r="O488" s="37">
        <f>IF(M488&gt;'FOBAS Calculator'!$D$22,0,1)</f>
        <v>1</v>
      </c>
      <c r="P488" s="37">
        <f t="shared" si="78"/>
        <v>48.300000000000416</v>
      </c>
      <c r="Q488" s="36"/>
      <c r="R488" s="36"/>
    </row>
    <row r="489" spans="1:18">
      <c r="A489" s="36"/>
      <c r="B489" s="36"/>
      <c r="C489" s="36"/>
      <c r="D489" s="37">
        <f t="shared" si="71"/>
        <v>48.400000000000418</v>
      </c>
      <c r="E489" s="37"/>
      <c r="F489" s="37">
        <f t="shared" si="70"/>
        <v>0.1</v>
      </c>
      <c r="G489" s="53">
        <f t="shared" si="72"/>
        <v>1</v>
      </c>
      <c r="H489" s="37">
        <f t="shared" si="73"/>
        <v>0.2</v>
      </c>
      <c r="I489" s="37">
        <f t="shared" si="74"/>
        <v>9.6799999999998825</v>
      </c>
      <c r="J489" s="37">
        <f t="shared" si="77"/>
        <v>1.9800000000000005E-2</v>
      </c>
      <c r="K489" s="37">
        <f t="shared" si="79"/>
        <v>1.9812735379005322E-2</v>
      </c>
      <c r="L489" s="37">
        <f t="shared" si="75"/>
        <v>-1.2735379005316544E-6</v>
      </c>
      <c r="M489" s="37">
        <f t="shared" si="76"/>
        <v>9.9062403357126072E-2</v>
      </c>
      <c r="N489" s="36"/>
      <c r="O489" s="37">
        <f>IF(M489&gt;'FOBAS Calculator'!$D$22,0,1)</f>
        <v>1</v>
      </c>
      <c r="P489" s="37">
        <f t="shared" si="78"/>
        <v>48.400000000000418</v>
      </c>
      <c r="Q489" s="36"/>
      <c r="R489" s="36"/>
    </row>
    <row r="490" spans="1:18">
      <c r="A490" s="36"/>
      <c r="B490" s="36"/>
      <c r="C490" s="36"/>
      <c r="D490" s="37">
        <f t="shared" si="71"/>
        <v>48.500000000000419</v>
      </c>
      <c r="E490" s="37"/>
      <c r="F490" s="37">
        <f t="shared" si="70"/>
        <v>0.1</v>
      </c>
      <c r="G490" s="53">
        <f t="shared" si="72"/>
        <v>1</v>
      </c>
      <c r="H490" s="37">
        <f t="shared" si="73"/>
        <v>0.2</v>
      </c>
      <c r="I490" s="37">
        <f t="shared" si="74"/>
        <v>9.699999999999882</v>
      </c>
      <c r="J490" s="37">
        <f t="shared" si="77"/>
        <v>1.9800000000000005E-2</v>
      </c>
      <c r="K490" s="37">
        <f t="shared" si="79"/>
        <v>1.9812480671425218E-2</v>
      </c>
      <c r="L490" s="37">
        <f t="shared" si="75"/>
        <v>-1.248067142521278E-6</v>
      </c>
      <c r="M490" s="37">
        <f t="shared" si="76"/>
        <v>9.9061155289983549E-2</v>
      </c>
      <c r="N490" s="36"/>
      <c r="O490" s="37">
        <f>IF(M490&gt;'FOBAS Calculator'!$D$22,0,1)</f>
        <v>1</v>
      </c>
      <c r="P490" s="37">
        <f t="shared" si="78"/>
        <v>48.500000000000419</v>
      </c>
      <c r="Q490" s="36"/>
      <c r="R490" s="36"/>
    </row>
    <row r="491" spans="1:18">
      <c r="A491" s="36"/>
      <c r="B491" s="36"/>
      <c r="C491" s="36"/>
      <c r="D491" s="37">
        <f t="shared" si="71"/>
        <v>48.600000000000421</v>
      </c>
      <c r="E491" s="37"/>
      <c r="F491" s="37">
        <f t="shared" si="70"/>
        <v>0.1</v>
      </c>
      <c r="G491" s="53">
        <f t="shared" si="72"/>
        <v>1</v>
      </c>
      <c r="H491" s="37">
        <f t="shared" si="73"/>
        <v>0.2</v>
      </c>
      <c r="I491" s="37">
        <f t="shared" si="74"/>
        <v>9.7199999999998816</v>
      </c>
      <c r="J491" s="37">
        <f t="shared" si="77"/>
        <v>1.9800000000000005E-2</v>
      </c>
      <c r="K491" s="37">
        <f t="shared" si="79"/>
        <v>1.9812231057996715E-2</v>
      </c>
      <c r="L491" s="37">
        <f t="shared" si="75"/>
        <v>-1.2231057996709566E-6</v>
      </c>
      <c r="M491" s="37">
        <f t="shared" si="76"/>
        <v>9.905993218418388E-2</v>
      </c>
      <c r="N491" s="36"/>
      <c r="O491" s="37">
        <f>IF(M491&gt;'FOBAS Calculator'!$D$22,0,1)</f>
        <v>1</v>
      </c>
      <c r="P491" s="37">
        <f t="shared" si="78"/>
        <v>48.600000000000421</v>
      </c>
      <c r="Q491" s="36"/>
      <c r="R491" s="36"/>
    </row>
    <row r="492" spans="1:18">
      <c r="A492" s="36"/>
      <c r="B492" s="36"/>
      <c r="C492" s="36"/>
      <c r="D492" s="37">
        <f t="shared" si="71"/>
        <v>48.700000000000422</v>
      </c>
      <c r="E492" s="37"/>
      <c r="F492" s="37">
        <f t="shared" si="70"/>
        <v>0.1</v>
      </c>
      <c r="G492" s="53">
        <f t="shared" si="72"/>
        <v>1</v>
      </c>
      <c r="H492" s="37">
        <f t="shared" si="73"/>
        <v>0.2</v>
      </c>
      <c r="I492" s="37">
        <f t="shared" si="74"/>
        <v>9.7399999999998812</v>
      </c>
      <c r="J492" s="37">
        <f t="shared" si="77"/>
        <v>1.9800000000000005E-2</v>
      </c>
      <c r="K492" s="37">
        <f t="shared" si="79"/>
        <v>1.9811986436836779E-2</v>
      </c>
      <c r="L492" s="37">
        <f t="shared" si="75"/>
        <v>-1.198643683677364E-6</v>
      </c>
      <c r="M492" s="37">
        <f t="shared" si="76"/>
        <v>9.9058733540500196E-2</v>
      </c>
      <c r="N492" s="36"/>
      <c r="O492" s="37">
        <f>IF(M492&gt;'FOBAS Calculator'!$D$22,0,1)</f>
        <v>1</v>
      </c>
      <c r="P492" s="37">
        <f t="shared" si="78"/>
        <v>48.700000000000422</v>
      </c>
      <c r="Q492" s="36"/>
      <c r="R492" s="36"/>
    </row>
    <row r="493" spans="1:18">
      <c r="A493" s="36"/>
      <c r="B493" s="36"/>
      <c r="C493" s="36"/>
      <c r="D493" s="37">
        <f t="shared" si="71"/>
        <v>48.800000000000423</v>
      </c>
      <c r="E493" s="37"/>
      <c r="F493" s="37">
        <f t="shared" si="70"/>
        <v>0.1</v>
      </c>
      <c r="G493" s="53">
        <f t="shared" si="72"/>
        <v>1</v>
      </c>
      <c r="H493" s="37">
        <f t="shared" si="73"/>
        <v>0.2</v>
      </c>
      <c r="I493" s="37">
        <f t="shared" si="74"/>
        <v>9.7599999999998808</v>
      </c>
      <c r="J493" s="37">
        <f t="shared" si="77"/>
        <v>1.9800000000000005E-2</v>
      </c>
      <c r="K493" s="37">
        <f t="shared" si="79"/>
        <v>1.9811746708100042E-2</v>
      </c>
      <c r="L493" s="37">
        <f t="shared" si="75"/>
        <v>-1.1746708100036917E-6</v>
      </c>
      <c r="M493" s="37">
        <f t="shared" si="76"/>
        <v>9.9057558869690199E-2</v>
      </c>
      <c r="N493" s="36"/>
      <c r="O493" s="37">
        <f>IF(M493&gt;'FOBAS Calculator'!$D$22,0,1)</f>
        <v>1</v>
      </c>
      <c r="P493" s="37">
        <f t="shared" si="78"/>
        <v>48.800000000000423</v>
      </c>
      <c r="Q493" s="36"/>
      <c r="R493" s="36"/>
    </row>
    <row r="494" spans="1:18">
      <c r="A494" s="36"/>
      <c r="B494" s="36"/>
      <c r="C494" s="36"/>
      <c r="D494" s="37">
        <f t="shared" si="71"/>
        <v>48.900000000000425</v>
      </c>
      <c r="E494" s="37"/>
      <c r="F494" s="37">
        <f t="shared" si="70"/>
        <v>0.1</v>
      </c>
      <c r="G494" s="53">
        <f t="shared" si="72"/>
        <v>1</v>
      </c>
      <c r="H494" s="37">
        <f t="shared" si="73"/>
        <v>0.2</v>
      </c>
      <c r="I494" s="37">
        <f t="shared" si="74"/>
        <v>9.7799999999998803</v>
      </c>
      <c r="J494" s="37">
        <f t="shared" si="77"/>
        <v>1.9800000000000005E-2</v>
      </c>
      <c r="K494" s="37">
        <f t="shared" si="79"/>
        <v>1.9811511773938046E-2</v>
      </c>
      <c r="L494" s="37">
        <f t="shared" si="75"/>
        <v>-1.1511773938040898E-6</v>
      </c>
      <c r="M494" s="37">
        <f t="shared" si="76"/>
        <v>9.90564076922964E-2</v>
      </c>
      <c r="N494" s="36"/>
      <c r="O494" s="37">
        <f>IF(M494&gt;'FOBAS Calculator'!$D$22,0,1)</f>
        <v>1</v>
      </c>
      <c r="P494" s="37">
        <f t="shared" si="78"/>
        <v>48.900000000000425</v>
      </c>
      <c r="Q494" s="36"/>
      <c r="R494" s="36"/>
    </row>
    <row r="495" spans="1:18">
      <c r="A495" s="36"/>
      <c r="B495" s="36"/>
      <c r="C495" s="36"/>
      <c r="D495" s="37">
        <f t="shared" si="71"/>
        <v>49.000000000000426</v>
      </c>
      <c r="E495" s="37"/>
      <c r="F495" s="37">
        <f t="shared" si="70"/>
        <v>0.1</v>
      </c>
      <c r="G495" s="53">
        <f t="shared" si="72"/>
        <v>1</v>
      </c>
      <c r="H495" s="37">
        <f t="shared" si="73"/>
        <v>0.2</v>
      </c>
      <c r="I495" s="37">
        <f t="shared" si="74"/>
        <v>9.7999999999998799</v>
      </c>
      <c r="J495" s="37">
        <f t="shared" si="77"/>
        <v>1.9800000000000005E-2</v>
      </c>
      <c r="K495" s="37">
        <f t="shared" si="79"/>
        <v>1.9811281538459284E-2</v>
      </c>
      <c r="L495" s="37">
        <f t="shared" si="75"/>
        <v>-1.1281538459279039E-6</v>
      </c>
      <c r="M495" s="37">
        <f t="shared" si="76"/>
        <v>9.9055279538450475E-2</v>
      </c>
      <c r="N495" s="36"/>
      <c r="O495" s="37">
        <f>IF(M495&gt;'FOBAS Calculator'!$D$22,0,1)</f>
        <v>1</v>
      </c>
      <c r="P495" s="37">
        <f t="shared" si="78"/>
        <v>49.000000000000426</v>
      </c>
      <c r="Q495" s="36"/>
      <c r="R495" s="36"/>
    </row>
    <row r="496" spans="1:18">
      <c r="A496" s="36"/>
      <c r="B496" s="36"/>
      <c r="C496" s="36"/>
      <c r="D496" s="37">
        <f t="shared" si="71"/>
        <v>49.100000000000428</v>
      </c>
      <c r="E496" s="37"/>
      <c r="F496" s="37">
        <f t="shared" si="70"/>
        <v>0.1</v>
      </c>
      <c r="G496" s="53">
        <f t="shared" si="72"/>
        <v>1</v>
      </c>
      <c r="H496" s="37">
        <f t="shared" si="73"/>
        <v>0.2</v>
      </c>
      <c r="I496" s="37">
        <f t="shared" si="74"/>
        <v>9.8199999999998795</v>
      </c>
      <c r="J496" s="37">
        <f t="shared" si="77"/>
        <v>1.9800000000000005E-2</v>
      </c>
      <c r="K496" s="37">
        <f t="shared" si="79"/>
        <v>1.9811055907690101E-2</v>
      </c>
      <c r="L496" s="37">
        <f t="shared" si="75"/>
        <v>-1.1055907690096095E-6</v>
      </c>
      <c r="M496" s="37">
        <f t="shared" si="76"/>
        <v>9.905417394768147E-2</v>
      </c>
      <c r="N496" s="36"/>
      <c r="O496" s="37">
        <f>IF(M496&gt;'FOBAS Calculator'!$D$22,0,1)</f>
        <v>1</v>
      </c>
      <c r="P496" s="37">
        <f t="shared" si="78"/>
        <v>49.100000000000428</v>
      </c>
      <c r="Q496" s="36"/>
      <c r="R496" s="36"/>
    </row>
    <row r="497" spans="1:18">
      <c r="A497" s="36"/>
      <c r="B497" s="36"/>
      <c r="C497" s="36"/>
      <c r="D497" s="37">
        <f t="shared" si="71"/>
        <v>49.200000000000429</v>
      </c>
      <c r="E497" s="37"/>
      <c r="F497" s="37">
        <f t="shared" si="70"/>
        <v>0.1</v>
      </c>
      <c r="G497" s="53">
        <f t="shared" si="72"/>
        <v>1</v>
      </c>
      <c r="H497" s="37">
        <f t="shared" si="73"/>
        <v>0.2</v>
      </c>
      <c r="I497" s="37">
        <f t="shared" si="74"/>
        <v>9.8399999999998791</v>
      </c>
      <c r="J497" s="37">
        <f t="shared" si="77"/>
        <v>1.9800000000000005E-2</v>
      </c>
      <c r="K497" s="37">
        <f t="shared" si="79"/>
        <v>1.9810834789536297E-2</v>
      </c>
      <c r="L497" s="37">
        <f t="shared" si="75"/>
        <v>-1.0834789536291745E-6</v>
      </c>
      <c r="M497" s="37">
        <f t="shared" si="76"/>
        <v>9.9053090468727845E-2</v>
      </c>
      <c r="N497" s="36"/>
      <c r="O497" s="37">
        <f>IF(M497&gt;'FOBAS Calculator'!$D$22,0,1)</f>
        <v>1</v>
      </c>
      <c r="P497" s="37">
        <f t="shared" si="78"/>
        <v>49.200000000000429</v>
      </c>
      <c r="Q497" s="36"/>
      <c r="R497" s="36"/>
    </row>
    <row r="498" spans="1:18">
      <c r="A498" s="36"/>
      <c r="B498" s="36"/>
      <c r="C498" s="36"/>
      <c r="D498" s="37">
        <f t="shared" si="71"/>
        <v>49.300000000000431</v>
      </c>
      <c r="E498" s="37"/>
      <c r="F498" s="37">
        <f t="shared" si="70"/>
        <v>0.1</v>
      </c>
      <c r="G498" s="53">
        <f t="shared" si="72"/>
        <v>1</v>
      </c>
      <c r="H498" s="37">
        <f t="shared" si="73"/>
        <v>0.2</v>
      </c>
      <c r="I498" s="37">
        <f t="shared" si="74"/>
        <v>9.8599999999998786</v>
      </c>
      <c r="J498" s="37">
        <f t="shared" si="77"/>
        <v>1.9800000000000005E-2</v>
      </c>
      <c r="K498" s="37">
        <f t="shared" si="79"/>
        <v>1.9810618093745569E-2</v>
      </c>
      <c r="L498" s="37">
        <f t="shared" si="75"/>
        <v>-1.0618093745563828E-6</v>
      </c>
      <c r="M498" s="37">
        <f t="shared" si="76"/>
        <v>9.9052028659353294E-2</v>
      </c>
      <c r="N498" s="36"/>
      <c r="O498" s="37">
        <f>IF(M498&gt;'FOBAS Calculator'!$D$22,0,1)</f>
        <v>1</v>
      </c>
      <c r="P498" s="37">
        <f t="shared" si="78"/>
        <v>49.300000000000431</v>
      </c>
      <c r="Q498" s="36"/>
      <c r="R498" s="36"/>
    </row>
    <row r="499" spans="1:18">
      <c r="A499" s="36"/>
      <c r="B499" s="36"/>
      <c r="C499" s="36"/>
      <c r="D499" s="37">
        <f t="shared" si="71"/>
        <v>49.400000000000432</v>
      </c>
      <c r="E499" s="37"/>
      <c r="F499" s="37">
        <f t="shared" si="70"/>
        <v>0.1</v>
      </c>
      <c r="G499" s="53">
        <f t="shared" si="72"/>
        <v>1</v>
      </c>
      <c r="H499" s="37">
        <f t="shared" si="73"/>
        <v>0.2</v>
      </c>
      <c r="I499" s="37">
        <f t="shared" si="74"/>
        <v>9.8799999999998782</v>
      </c>
      <c r="J499" s="37">
        <f t="shared" si="77"/>
        <v>1.9800000000000005E-2</v>
      </c>
      <c r="K499" s="37">
        <f t="shared" si="79"/>
        <v>1.9810405731870664E-2</v>
      </c>
      <c r="L499" s="37">
        <f t="shared" si="75"/>
        <v>-1.0405731870659352E-6</v>
      </c>
      <c r="M499" s="37">
        <f t="shared" si="76"/>
        <v>9.9050988086166233E-2</v>
      </c>
      <c r="N499" s="36"/>
      <c r="O499" s="37">
        <f>IF(M499&gt;'FOBAS Calculator'!$D$22,0,1)</f>
        <v>1</v>
      </c>
      <c r="P499" s="37">
        <f t="shared" si="78"/>
        <v>49.400000000000432</v>
      </c>
      <c r="Q499" s="36"/>
      <c r="R499" s="36"/>
    </row>
    <row r="500" spans="1:18">
      <c r="A500" s="36"/>
      <c r="B500" s="36"/>
      <c r="C500" s="36"/>
      <c r="D500" s="37">
        <f t="shared" si="71"/>
        <v>49.500000000000433</v>
      </c>
      <c r="E500" s="37"/>
      <c r="F500" s="37">
        <f t="shared" si="70"/>
        <v>0.1</v>
      </c>
      <c r="G500" s="53">
        <f t="shared" si="72"/>
        <v>1</v>
      </c>
      <c r="H500" s="37">
        <f t="shared" si="73"/>
        <v>0.2</v>
      </c>
      <c r="I500" s="37">
        <f t="shared" si="74"/>
        <v>9.8999999999998778</v>
      </c>
      <c r="J500" s="37">
        <f t="shared" si="77"/>
        <v>1.9800000000000005E-2</v>
      </c>
      <c r="K500" s="37">
        <f t="shared" si="79"/>
        <v>1.9810197617233252E-2</v>
      </c>
      <c r="L500" s="37">
        <f t="shared" si="75"/>
        <v>-1.0197617233247136E-6</v>
      </c>
      <c r="M500" s="37">
        <f t="shared" si="76"/>
        <v>9.9049968324442905E-2</v>
      </c>
      <c r="N500" s="36"/>
      <c r="O500" s="37">
        <f>IF(M500&gt;'FOBAS Calculator'!$D$22,0,1)</f>
        <v>1</v>
      </c>
      <c r="P500" s="37">
        <f t="shared" si="78"/>
        <v>49.500000000000433</v>
      </c>
      <c r="Q500" s="36"/>
      <c r="R500" s="36"/>
    </row>
    <row r="501" spans="1:18">
      <c r="A501" s="36"/>
      <c r="B501" s="36"/>
      <c r="C501" s="36"/>
      <c r="D501" s="37">
        <f t="shared" si="71"/>
        <v>49.600000000000435</v>
      </c>
      <c r="E501" s="37"/>
      <c r="F501" s="37">
        <f t="shared" si="70"/>
        <v>0.1</v>
      </c>
      <c r="G501" s="53">
        <f t="shared" si="72"/>
        <v>1</v>
      </c>
      <c r="H501" s="37">
        <f t="shared" si="73"/>
        <v>0.2</v>
      </c>
      <c r="I501" s="37">
        <f t="shared" si="74"/>
        <v>9.9199999999998774</v>
      </c>
      <c r="J501" s="37">
        <f t="shared" si="77"/>
        <v>1.9800000000000005E-2</v>
      </c>
      <c r="K501" s="37">
        <f t="shared" si="79"/>
        <v>1.9809993664888587E-2</v>
      </c>
      <c r="L501" s="37">
        <f t="shared" si="75"/>
        <v>-9.9936648885814994E-7</v>
      </c>
      <c r="M501" s="37">
        <f t="shared" si="76"/>
        <v>9.9048968957954051E-2</v>
      </c>
      <c r="N501" s="36"/>
      <c r="O501" s="37">
        <f>IF(M501&gt;'FOBAS Calculator'!$D$22,0,1)</f>
        <v>1</v>
      </c>
      <c r="P501" s="37">
        <f t="shared" si="78"/>
        <v>49.600000000000435</v>
      </c>
      <c r="Q501" s="36"/>
      <c r="R501" s="36"/>
    </row>
    <row r="502" spans="1:18">
      <c r="A502" s="36"/>
      <c r="B502" s="36"/>
      <c r="C502" s="36"/>
      <c r="D502" s="37">
        <f t="shared" si="71"/>
        <v>49.700000000000436</v>
      </c>
      <c r="E502" s="37"/>
      <c r="F502" s="37">
        <f t="shared" si="70"/>
        <v>0.1</v>
      </c>
      <c r="G502" s="53">
        <f t="shared" si="72"/>
        <v>1</v>
      </c>
      <c r="H502" s="37">
        <f t="shared" si="73"/>
        <v>0.2</v>
      </c>
      <c r="I502" s="37">
        <f t="shared" si="74"/>
        <v>9.9399999999998769</v>
      </c>
      <c r="J502" s="37">
        <f t="shared" si="77"/>
        <v>1.9800000000000005E-2</v>
      </c>
      <c r="K502" s="37">
        <f t="shared" si="79"/>
        <v>1.9809793791590813E-2</v>
      </c>
      <c r="L502" s="37">
        <f t="shared" si="75"/>
        <v>-9.7937915908077877E-7</v>
      </c>
      <c r="M502" s="37">
        <f t="shared" si="76"/>
        <v>9.9047989578794973E-2</v>
      </c>
      <c r="N502" s="36"/>
      <c r="O502" s="37">
        <f>IF(M502&gt;'FOBAS Calculator'!$D$22,0,1)</f>
        <v>1</v>
      </c>
      <c r="P502" s="37">
        <f t="shared" si="78"/>
        <v>49.700000000000436</v>
      </c>
      <c r="Q502" s="36"/>
      <c r="R502" s="36"/>
    </row>
    <row r="503" spans="1:18">
      <c r="A503" s="36"/>
      <c r="B503" s="36"/>
      <c r="C503" s="36"/>
      <c r="D503" s="37">
        <f t="shared" si="71"/>
        <v>49.800000000000438</v>
      </c>
      <c r="E503" s="37"/>
      <c r="F503" s="37">
        <f t="shared" si="70"/>
        <v>0.1</v>
      </c>
      <c r="G503" s="53">
        <f t="shared" si="72"/>
        <v>1</v>
      </c>
      <c r="H503" s="37">
        <f t="shared" si="73"/>
        <v>0.2</v>
      </c>
      <c r="I503" s="37">
        <f t="shared" si="74"/>
        <v>9.9599999999998765</v>
      </c>
      <c r="J503" s="37">
        <f t="shared" si="77"/>
        <v>1.9800000000000005E-2</v>
      </c>
      <c r="K503" s="37">
        <f t="shared" si="79"/>
        <v>1.9809597915758998E-2</v>
      </c>
      <c r="L503" s="37">
        <f t="shared" si="75"/>
        <v>-9.5979157589930202E-7</v>
      </c>
      <c r="M503" s="37">
        <f t="shared" si="76"/>
        <v>9.9047029787219076E-2</v>
      </c>
      <c r="N503" s="36"/>
      <c r="O503" s="37">
        <f>IF(M503&gt;'FOBAS Calculator'!$D$22,0,1)</f>
        <v>1</v>
      </c>
      <c r="P503" s="37">
        <f t="shared" si="78"/>
        <v>49.800000000000438</v>
      </c>
      <c r="Q503" s="36"/>
      <c r="R503" s="36"/>
    </row>
    <row r="504" spans="1:18">
      <c r="A504" s="36"/>
      <c r="B504" s="36"/>
      <c r="C504" s="36"/>
      <c r="D504" s="37">
        <f t="shared" si="71"/>
        <v>49.900000000000439</v>
      </c>
      <c r="E504" s="37"/>
      <c r="F504" s="37">
        <f t="shared" si="70"/>
        <v>0.1</v>
      </c>
      <c r="G504" s="53">
        <f t="shared" si="72"/>
        <v>1</v>
      </c>
      <c r="H504" s="37">
        <f t="shared" si="73"/>
        <v>0.2</v>
      </c>
      <c r="I504" s="37">
        <f t="shared" si="74"/>
        <v>9.9799999999998761</v>
      </c>
      <c r="J504" s="37">
        <f t="shared" si="77"/>
        <v>1.9800000000000005E-2</v>
      </c>
      <c r="K504" s="37">
        <f t="shared" si="79"/>
        <v>1.9809405957443817E-2</v>
      </c>
      <c r="L504" s="37">
        <f t="shared" si="75"/>
        <v>-9.4059574438122577E-7</v>
      </c>
      <c r="M504" s="37">
        <f t="shared" si="76"/>
        <v>9.9046089191474701E-2</v>
      </c>
      <c r="N504" s="36"/>
      <c r="O504" s="37">
        <f>IF(M504&gt;'FOBAS Calculator'!$D$22,0,1)</f>
        <v>1</v>
      </c>
      <c r="P504" s="37">
        <f t="shared" si="78"/>
        <v>49.900000000000439</v>
      </c>
      <c r="Q504" s="36"/>
      <c r="R504" s="36"/>
    </row>
    <row r="505" spans="1:18">
      <c r="A505" s="36"/>
      <c r="B505" s="36"/>
      <c r="C505" s="36"/>
      <c r="D505" s="37">
        <f t="shared" si="71"/>
        <v>50.000000000000441</v>
      </c>
      <c r="E505" s="37"/>
      <c r="F505" s="37">
        <f t="shared" si="70"/>
        <v>0.1</v>
      </c>
      <c r="G505" s="53">
        <f t="shared" si="72"/>
        <v>1</v>
      </c>
      <c r="H505" s="37">
        <f t="shared" si="73"/>
        <v>0.2</v>
      </c>
      <c r="I505" s="37">
        <f t="shared" si="74"/>
        <v>9.9999999999998757</v>
      </c>
      <c r="J505" s="37">
        <f t="shared" si="77"/>
        <v>1.9800000000000005E-2</v>
      </c>
      <c r="K505" s="37">
        <f t="shared" si="79"/>
        <v>1.9809217838294944E-2</v>
      </c>
      <c r="L505" s="37">
        <f t="shared" si="75"/>
        <v>-9.2178382949392736E-7</v>
      </c>
      <c r="M505" s="37">
        <f t="shared" si="76"/>
        <v>9.9045167407645213E-2</v>
      </c>
      <c r="N505" s="36"/>
      <c r="O505" s="37">
        <f>IF(M505&gt;'FOBAS Calculator'!$D$22,0,1)</f>
        <v>1</v>
      </c>
      <c r="P505" s="37">
        <f t="shared" si="78"/>
        <v>50.000000000000441</v>
      </c>
      <c r="Q505" s="36"/>
      <c r="R505" s="36"/>
    </row>
    <row r="506" spans="1:18">
      <c r="A506" s="36"/>
      <c r="B506" s="36"/>
      <c r="C506" s="36"/>
      <c r="D506" s="37">
        <f t="shared" si="71"/>
        <v>50.100000000000442</v>
      </c>
      <c r="E506" s="37"/>
      <c r="F506" s="37">
        <f t="shared" si="70"/>
        <v>0.1</v>
      </c>
      <c r="G506" s="53">
        <f t="shared" si="72"/>
        <v>1</v>
      </c>
      <c r="H506" s="37">
        <f t="shared" si="73"/>
        <v>0.2</v>
      </c>
      <c r="I506" s="37">
        <f t="shared" si="74"/>
        <v>10.019999999999875</v>
      </c>
      <c r="J506" s="37">
        <f t="shared" si="77"/>
        <v>1.9800000000000005E-2</v>
      </c>
      <c r="K506" s="37">
        <f t="shared" si="79"/>
        <v>1.9809033481529046E-2</v>
      </c>
      <c r="L506" s="37">
        <f t="shared" si="75"/>
        <v>-9.0334815290409043E-7</v>
      </c>
      <c r="M506" s="37">
        <f t="shared" si="76"/>
        <v>9.9044264059492307E-2</v>
      </c>
      <c r="N506" s="36"/>
      <c r="O506" s="37">
        <f>IF(M506&gt;'FOBAS Calculator'!$D$22,0,1)</f>
        <v>1</v>
      </c>
      <c r="P506" s="37">
        <f t="shared" si="78"/>
        <v>50.100000000000442</v>
      </c>
      <c r="Q506" s="36"/>
      <c r="R506" s="36"/>
    </row>
    <row r="507" spans="1:18">
      <c r="A507" s="36"/>
      <c r="B507" s="36"/>
      <c r="C507" s="36"/>
      <c r="D507" s="37">
        <f t="shared" si="71"/>
        <v>50.200000000000443</v>
      </c>
      <c r="E507" s="37"/>
      <c r="F507" s="37">
        <f t="shared" si="70"/>
        <v>0.1</v>
      </c>
      <c r="G507" s="53">
        <f t="shared" si="72"/>
        <v>1</v>
      </c>
      <c r="H507" s="37">
        <f t="shared" si="73"/>
        <v>0.2</v>
      </c>
      <c r="I507" s="37">
        <f t="shared" si="74"/>
        <v>10.039999999999875</v>
      </c>
      <c r="J507" s="37">
        <f t="shared" si="77"/>
        <v>1.9800000000000005E-2</v>
      </c>
      <c r="K507" s="37">
        <f t="shared" si="79"/>
        <v>1.9808852811898467E-2</v>
      </c>
      <c r="L507" s="37">
        <f t="shared" si="75"/>
        <v>-8.8528118984618207E-7</v>
      </c>
      <c r="M507" s="37">
        <f t="shared" si="76"/>
        <v>9.9043378778302466E-2</v>
      </c>
      <c r="N507" s="36"/>
      <c r="O507" s="37">
        <f>IF(M507&gt;'FOBAS Calculator'!$D$22,0,1)</f>
        <v>1</v>
      </c>
      <c r="P507" s="37">
        <f t="shared" si="78"/>
        <v>50.200000000000443</v>
      </c>
      <c r="Q507" s="36"/>
      <c r="R507" s="36"/>
    </row>
    <row r="508" spans="1:18">
      <c r="A508" s="36"/>
      <c r="B508" s="36"/>
      <c r="C508" s="36"/>
      <c r="D508" s="37">
        <f t="shared" si="71"/>
        <v>50.300000000000445</v>
      </c>
      <c r="E508" s="37"/>
      <c r="F508" s="37">
        <f t="shared" si="70"/>
        <v>0.1</v>
      </c>
      <c r="G508" s="53">
        <f t="shared" si="72"/>
        <v>1</v>
      </c>
      <c r="H508" s="37">
        <f t="shared" si="73"/>
        <v>0.2</v>
      </c>
      <c r="I508" s="37">
        <f t="shared" si="74"/>
        <v>10.059999999999874</v>
      </c>
      <c r="J508" s="37">
        <f t="shared" si="77"/>
        <v>1.9800000000000005E-2</v>
      </c>
      <c r="K508" s="37">
        <f t="shared" si="79"/>
        <v>1.9808675755660497E-2</v>
      </c>
      <c r="L508" s="37">
        <f t="shared" si="75"/>
        <v>-8.675755660492168E-7</v>
      </c>
      <c r="M508" s="37">
        <f t="shared" si="76"/>
        <v>9.9042511202736411E-2</v>
      </c>
      <c r="N508" s="36"/>
      <c r="O508" s="37">
        <f>IF(M508&gt;'FOBAS Calculator'!$D$22,0,1)</f>
        <v>1</v>
      </c>
      <c r="P508" s="37">
        <f t="shared" si="78"/>
        <v>50.300000000000445</v>
      </c>
      <c r="Q508" s="36"/>
      <c r="R508" s="36"/>
    </row>
    <row r="509" spans="1:18">
      <c r="A509" s="36"/>
      <c r="B509" s="36"/>
      <c r="C509" s="36"/>
      <c r="D509" s="37">
        <f t="shared" si="71"/>
        <v>50.400000000000446</v>
      </c>
      <c r="E509" s="37"/>
      <c r="F509" s="37">
        <f t="shared" si="70"/>
        <v>0.1</v>
      </c>
      <c r="G509" s="53">
        <f t="shared" si="72"/>
        <v>1</v>
      </c>
      <c r="H509" s="37">
        <f t="shared" si="73"/>
        <v>0.2</v>
      </c>
      <c r="I509" s="37">
        <f t="shared" si="74"/>
        <v>10.079999999999874</v>
      </c>
      <c r="J509" s="37">
        <f t="shared" si="77"/>
        <v>1.9800000000000005E-2</v>
      </c>
      <c r="K509" s="37">
        <f t="shared" si="79"/>
        <v>1.9808502240547286E-2</v>
      </c>
      <c r="L509" s="37">
        <f t="shared" si="75"/>
        <v>-8.5022405472805207E-7</v>
      </c>
      <c r="M509" s="37">
        <f t="shared" si="76"/>
        <v>9.9041660978681681E-2</v>
      </c>
      <c r="N509" s="36"/>
      <c r="O509" s="37">
        <f>IF(M509&gt;'FOBAS Calculator'!$D$22,0,1)</f>
        <v>1</v>
      </c>
      <c r="P509" s="37">
        <f t="shared" si="78"/>
        <v>50.400000000000446</v>
      </c>
      <c r="Q509" s="36"/>
      <c r="R509" s="36"/>
    </row>
    <row r="510" spans="1:18">
      <c r="A510" s="36"/>
      <c r="B510" s="36"/>
      <c r="C510" s="36"/>
      <c r="D510" s="37">
        <f t="shared" si="71"/>
        <v>50.500000000000448</v>
      </c>
      <c r="E510" s="37"/>
      <c r="F510" s="37">
        <f t="shared" si="70"/>
        <v>0.1</v>
      </c>
      <c r="G510" s="53">
        <f t="shared" si="72"/>
        <v>1</v>
      </c>
      <c r="H510" s="37">
        <f t="shared" si="73"/>
        <v>0.2</v>
      </c>
      <c r="I510" s="37">
        <f t="shared" si="74"/>
        <v>10.099999999999874</v>
      </c>
      <c r="J510" s="37">
        <f t="shared" si="77"/>
        <v>1.9800000000000005E-2</v>
      </c>
      <c r="K510" s="37">
        <f t="shared" si="79"/>
        <v>1.9808332195736342E-2</v>
      </c>
      <c r="L510" s="37">
        <f t="shared" si="75"/>
        <v>-8.3321957363366448E-7</v>
      </c>
      <c r="M510" s="37">
        <f t="shared" si="76"/>
        <v>9.9040827759108052E-2</v>
      </c>
      <c r="N510" s="36"/>
      <c r="O510" s="37">
        <f>IF(M510&gt;'FOBAS Calculator'!$D$22,0,1)</f>
        <v>1</v>
      </c>
      <c r="P510" s="37">
        <f t="shared" si="78"/>
        <v>50.500000000000448</v>
      </c>
      <c r="Q510" s="36"/>
      <c r="R510" s="36"/>
    </row>
    <row r="511" spans="1:18">
      <c r="A511" s="36"/>
      <c r="B511" s="36"/>
      <c r="C511" s="36"/>
      <c r="D511" s="37">
        <f t="shared" si="71"/>
        <v>50.600000000000449</v>
      </c>
      <c r="E511" s="37"/>
      <c r="F511" s="37">
        <f t="shared" si="70"/>
        <v>0.1</v>
      </c>
      <c r="G511" s="53">
        <f t="shared" si="72"/>
        <v>1</v>
      </c>
      <c r="H511" s="37">
        <f t="shared" si="73"/>
        <v>0.2</v>
      </c>
      <c r="I511" s="37">
        <f t="shared" si="74"/>
        <v>10.119999999999873</v>
      </c>
      <c r="J511" s="37">
        <f t="shared" si="77"/>
        <v>1.9800000000000005E-2</v>
      </c>
      <c r="K511" s="37">
        <f t="shared" si="79"/>
        <v>1.9808165551821612E-2</v>
      </c>
      <c r="L511" s="37">
        <f t="shared" si="75"/>
        <v>-8.1655518216067198E-7</v>
      </c>
      <c r="M511" s="37">
        <f t="shared" si="76"/>
        <v>9.9040011203925887E-2</v>
      </c>
      <c r="N511" s="36"/>
      <c r="O511" s="37">
        <f>IF(M511&gt;'FOBAS Calculator'!$D$22,0,1)</f>
        <v>1</v>
      </c>
      <c r="P511" s="37">
        <f t="shared" si="78"/>
        <v>50.600000000000449</v>
      </c>
      <c r="Q511" s="36"/>
      <c r="R511" s="36"/>
    </row>
    <row r="512" spans="1:18">
      <c r="A512" s="36"/>
      <c r="B512" s="36"/>
      <c r="C512" s="36"/>
      <c r="D512" s="37">
        <f t="shared" si="71"/>
        <v>50.70000000000045</v>
      </c>
      <c r="E512" s="37"/>
      <c r="F512" s="37">
        <f t="shared" si="70"/>
        <v>0.1</v>
      </c>
      <c r="G512" s="53">
        <f t="shared" si="72"/>
        <v>1</v>
      </c>
      <c r="H512" s="37">
        <f t="shared" si="73"/>
        <v>0.2</v>
      </c>
      <c r="I512" s="37">
        <f t="shared" si="74"/>
        <v>10.139999999999873</v>
      </c>
      <c r="J512" s="37">
        <f t="shared" si="77"/>
        <v>1.9800000000000005E-2</v>
      </c>
      <c r="K512" s="37">
        <f t="shared" si="79"/>
        <v>1.9808002240785182E-2</v>
      </c>
      <c r="L512" s="37">
        <f t="shared" si="75"/>
        <v>-8.0022407851765283E-7</v>
      </c>
      <c r="M512" s="37">
        <f t="shared" si="76"/>
        <v>9.9039210979847372E-2</v>
      </c>
      <c r="N512" s="36"/>
      <c r="O512" s="37">
        <f>IF(M512&gt;'FOBAS Calculator'!$D$22,0,1)</f>
        <v>1</v>
      </c>
      <c r="P512" s="37">
        <f t="shared" si="78"/>
        <v>50.70000000000045</v>
      </c>
      <c r="Q512" s="36"/>
      <c r="R512" s="36"/>
    </row>
    <row r="513" spans="1:18">
      <c r="A513" s="36"/>
      <c r="B513" s="36"/>
      <c r="C513" s="36"/>
      <c r="D513" s="37">
        <f t="shared" si="71"/>
        <v>50.800000000000452</v>
      </c>
      <c r="E513" s="37"/>
      <c r="F513" s="37">
        <f t="shared" si="70"/>
        <v>0.1</v>
      </c>
      <c r="G513" s="53">
        <f t="shared" si="72"/>
        <v>1</v>
      </c>
      <c r="H513" s="37">
        <f t="shared" si="73"/>
        <v>0.2</v>
      </c>
      <c r="I513" s="37">
        <f t="shared" si="74"/>
        <v>10.159999999999872</v>
      </c>
      <c r="J513" s="37">
        <f t="shared" si="77"/>
        <v>1.9800000000000005E-2</v>
      </c>
      <c r="K513" s="37">
        <f t="shared" si="79"/>
        <v>1.9807842195969479E-2</v>
      </c>
      <c r="L513" s="37">
        <f t="shared" si="75"/>
        <v>-7.8421959694742476E-7</v>
      </c>
      <c r="M513" s="37">
        <f t="shared" si="76"/>
        <v>9.9038426760250431E-2</v>
      </c>
      <c r="N513" s="36"/>
      <c r="O513" s="37">
        <f>IF(M513&gt;'FOBAS Calculator'!$D$22,0,1)</f>
        <v>1</v>
      </c>
      <c r="P513" s="37">
        <f t="shared" si="78"/>
        <v>50.800000000000452</v>
      </c>
      <c r="Q513" s="36"/>
      <c r="R513" s="36"/>
    </row>
    <row r="514" spans="1:18">
      <c r="A514" s="36"/>
      <c r="B514" s="36"/>
      <c r="C514" s="36"/>
      <c r="D514" s="37">
        <f t="shared" si="71"/>
        <v>50.900000000000453</v>
      </c>
      <c r="E514" s="37"/>
      <c r="F514" s="37">
        <f t="shared" si="70"/>
        <v>0.1</v>
      </c>
      <c r="G514" s="53">
        <f t="shared" si="72"/>
        <v>1</v>
      </c>
      <c r="H514" s="37">
        <f t="shared" si="73"/>
        <v>0.2</v>
      </c>
      <c r="I514" s="37">
        <f t="shared" si="74"/>
        <v>10.179999999999872</v>
      </c>
      <c r="J514" s="37">
        <f t="shared" si="77"/>
        <v>1.9800000000000005E-2</v>
      </c>
      <c r="K514" s="37">
        <f t="shared" si="79"/>
        <v>1.9807685352050092E-2</v>
      </c>
      <c r="L514" s="37">
        <f t="shared" si="75"/>
        <v>-7.6853520500873296E-7</v>
      </c>
      <c r="M514" s="37">
        <f t="shared" si="76"/>
        <v>9.9037658225045427E-2</v>
      </c>
      <c r="N514" s="36"/>
      <c r="O514" s="37">
        <f>IF(M514&gt;'FOBAS Calculator'!$D$22,0,1)</f>
        <v>1</v>
      </c>
      <c r="P514" s="37">
        <f t="shared" si="78"/>
        <v>50.900000000000453</v>
      </c>
      <c r="Q514" s="36"/>
      <c r="R514" s="36"/>
    </row>
    <row r="515" spans="1:18">
      <c r="A515" s="36"/>
      <c r="B515" s="36"/>
      <c r="C515" s="36"/>
      <c r="D515" s="37">
        <f t="shared" si="71"/>
        <v>51.000000000000455</v>
      </c>
      <c r="E515" s="37"/>
      <c r="F515" s="37">
        <f t="shared" si="70"/>
        <v>0.1</v>
      </c>
      <c r="G515" s="53">
        <f t="shared" si="72"/>
        <v>1</v>
      </c>
      <c r="H515" s="37">
        <f t="shared" si="73"/>
        <v>0.2</v>
      </c>
      <c r="I515" s="37">
        <f t="shared" si="74"/>
        <v>10.199999999999871</v>
      </c>
      <c r="J515" s="37">
        <f t="shared" si="77"/>
        <v>1.9800000000000005E-2</v>
      </c>
      <c r="K515" s="37">
        <f t="shared" si="79"/>
        <v>1.9807531645009091E-2</v>
      </c>
      <c r="L515" s="37">
        <f t="shared" si="75"/>
        <v>-7.5316450090859299E-7</v>
      </c>
      <c r="M515" s="37">
        <f t="shared" si="76"/>
        <v>9.9036905060544522E-2</v>
      </c>
      <c r="N515" s="36"/>
      <c r="O515" s="37">
        <f>IF(M515&gt;'FOBAS Calculator'!$D$22,0,1)</f>
        <v>1</v>
      </c>
      <c r="P515" s="37">
        <f t="shared" si="78"/>
        <v>51.000000000000455</v>
      </c>
      <c r="Q515" s="36"/>
      <c r="R515" s="36"/>
    </row>
    <row r="516" spans="1:18">
      <c r="A516" s="36"/>
      <c r="B516" s="36"/>
      <c r="C516" s="36"/>
      <c r="D516" s="37">
        <f t="shared" si="71"/>
        <v>51.100000000000456</v>
      </c>
      <c r="E516" s="37"/>
      <c r="F516" s="37">
        <f t="shared" ref="F516:F579" si="80">F515</f>
        <v>0.1</v>
      </c>
      <c r="G516" s="53">
        <f t="shared" si="72"/>
        <v>1</v>
      </c>
      <c r="H516" s="37">
        <f t="shared" si="73"/>
        <v>0.2</v>
      </c>
      <c r="I516" s="37">
        <f t="shared" si="74"/>
        <v>10.219999999999871</v>
      </c>
      <c r="J516" s="37">
        <f t="shared" si="77"/>
        <v>1.9800000000000005E-2</v>
      </c>
      <c r="K516" s="37">
        <f t="shared" si="79"/>
        <v>1.980738101210891E-2</v>
      </c>
      <c r="L516" s="37">
        <f t="shared" si="75"/>
        <v>-7.3810121089049052E-7</v>
      </c>
      <c r="M516" s="37">
        <f t="shared" si="76"/>
        <v>9.9036166959333635E-2</v>
      </c>
      <c r="N516" s="36"/>
      <c r="O516" s="37">
        <f>IF(M516&gt;'FOBAS Calculator'!$D$22,0,1)</f>
        <v>1</v>
      </c>
      <c r="P516" s="37">
        <f t="shared" si="78"/>
        <v>51.100000000000456</v>
      </c>
      <c r="Q516" s="36"/>
      <c r="R516" s="36"/>
    </row>
    <row r="517" spans="1:18">
      <c r="A517" s="36"/>
      <c r="B517" s="36"/>
      <c r="C517" s="36"/>
      <c r="D517" s="37">
        <f t="shared" si="71"/>
        <v>51.200000000000458</v>
      </c>
      <c r="E517" s="37"/>
      <c r="F517" s="37">
        <f t="shared" si="80"/>
        <v>0.1</v>
      </c>
      <c r="G517" s="53">
        <f t="shared" si="72"/>
        <v>1</v>
      </c>
      <c r="H517" s="37">
        <f t="shared" si="73"/>
        <v>0.2</v>
      </c>
      <c r="I517" s="37">
        <f t="shared" si="74"/>
        <v>10.239999999999871</v>
      </c>
      <c r="J517" s="37">
        <f t="shared" si="77"/>
        <v>1.9800000000000005E-2</v>
      </c>
      <c r="K517" s="37">
        <f t="shared" si="79"/>
        <v>1.9807233391866727E-2</v>
      </c>
      <c r="L517" s="37">
        <f t="shared" si="75"/>
        <v>-7.2333918667219495E-7</v>
      </c>
      <c r="M517" s="37">
        <f t="shared" si="76"/>
        <v>9.9035443620146962E-2</v>
      </c>
      <c r="N517" s="36"/>
      <c r="O517" s="37">
        <f>IF(M517&gt;'FOBAS Calculator'!$D$22,0,1)</f>
        <v>1</v>
      </c>
      <c r="P517" s="37">
        <f t="shared" si="78"/>
        <v>51.200000000000458</v>
      </c>
      <c r="Q517" s="36"/>
      <c r="R517" s="36"/>
    </row>
    <row r="518" spans="1:18">
      <c r="A518" s="36"/>
      <c r="B518" s="36"/>
      <c r="C518" s="36"/>
      <c r="D518" s="37">
        <f t="shared" ref="D518:D581" si="81">D517+F516</f>
        <v>51.300000000000459</v>
      </c>
      <c r="E518" s="37"/>
      <c r="F518" s="37">
        <f t="shared" si="80"/>
        <v>0.1</v>
      </c>
      <c r="G518" s="53">
        <f t="shared" ref="G518:G581" si="82">G517</f>
        <v>1</v>
      </c>
      <c r="H518" s="37">
        <f t="shared" ref="H518:H581" si="83">H517</f>
        <v>0.2</v>
      </c>
      <c r="I518" s="37">
        <f t="shared" ref="I518:I581" si="84">H518*F516+I517</f>
        <v>10.25999999999987</v>
      </c>
      <c r="J518" s="37">
        <f t="shared" si="77"/>
        <v>1.9800000000000005E-2</v>
      </c>
      <c r="K518" s="37">
        <f t="shared" si="79"/>
        <v>1.9807088724029396E-2</v>
      </c>
      <c r="L518" s="37">
        <f t="shared" ref="L518:L581" si="85">(J518-K518)/G518/10</f>
        <v>-7.088724029390842E-7</v>
      </c>
      <c r="M518" s="37">
        <f t="shared" ref="M518:M581" si="86">M517+L518</f>
        <v>9.9034734747744019E-2</v>
      </c>
      <c r="N518" s="36"/>
      <c r="O518" s="37">
        <f>IF(M518&gt;'FOBAS Calculator'!$D$22,0,1)</f>
        <v>1</v>
      </c>
      <c r="P518" s="37">
        <f t="shared" si="78"/>
        <v>51.300000000000459</v>
      </c>
      <c r="Q518" s="36"/>
      <c r="R518" s="36"/>
    </row>
    <row r="519" spans="1:18">
      <c r="A519" s="36"/>
      <c r="B519" s="36"/>
      <c r="C519" s="36"/>
      <c r="D519" s="37">
        <f t="shared" si="81"/>
        <v>51.40000000000046</v>
      </c>
      <c r="E519" s="37"/>
      <c r="F519" s="37">
        <f t="shared" si="80"/>
        <v>0.1</v>
      </c>
      <c r="G519" s="53">
        <f t="shared" si="82"/>
        <v>1</v>
      </c>
      <c r="H519" s="37">
        <f t="shared" si="83"/>
        <v>0.2</v>
      </c>
      <c r="I519" s="37">
        <f t="shared" si="84"/>
        <v>10.27999999999987</v>
      </c>
      <c r="J519" s="37">
        <f t="shared" ref="J519:J582" si="87">$A$6*F517*H519*10</f>
        <v>1.9800000000000005E-2</v>
      </c>
      <c r="K519" s="37">
        <f t="shared" si="79"/>
        <v>1.9806946949548807E-2</v>
      </c>
      <c r="L519" s="37">
        <f t="shared" si="85"/>
        <v>-6.9469495488014284E-7</v>
      </c>
      <c r="M519" s="37">
        <f t="shared" si="86"/>
        <v>9.9034040052789138E-2</v>
      </c>
      <c r="N519" s="36"/>
      <c r="O519" s="37">
        <f>IF(M519&gt;'FOBAS Calculator'!$D$22,0,1)</f>
        <v>1</v>
      </c>
      <c r="P519" s="37">
        <f t="shared" ref="P519:P582" si="88">IF((O519)=1,D519,0)</f>
        <v>51.40000000000046</v>
      </c>
      <c r="Q519" s="36"/>
      <c r="R519" s="36"/>
    </row>
    <row r="520" spans="1:18">
      <c r="A520" s="36"/>
      <c r="B520" s="36"/>
      <c r="C520" s="36"/>
      <c r="D520" s="37">
        <f t="shared" si="81"/>
        <v>51.500000000000462</v>
      </c>
      <c r="E520" s="37"/>
      <c r="F520" s="37">
        <f t="shared" si="80"/>
        <v>0.1</v>
      </c>
      <c r="G520" s="53">
        <f t="shared" si="82"/>
        <v>1</v>
      </c>
      <c r="H520" s="37">
        <f t="shared" si="83"/>
        <v>0.2</v>
      </c>
      <c r="I520" s="37">
        <f t="shared" si="84"/>
        <v>10.299999999999869</v>
      </c>
      <c r="J520" s="37">
        <f t="shared" si="87"/>
        <v>1.9800000000000005E-2</v>
      </c>
      <c r="K520" s="37">
        <f t="shared" ref="K520:K583" si="89">ABS(F518*H520*M519*10)</f>
        <v>1.9806808010557831E-2</v>
      </c>
      <c r="L520" s="37">
        <f t="shared" si="85"/>
        <v>-6.8080105578259557E-7</v>
      </c>
      <c r="M520" s="37">
        <f t="shared" si="86"/>
        <v>9.9033359251733358E-2</v>
      </c>
      <c r="N520" s="36"/>
      <c r="O520" s="37">
        <f>IF(M520&gt;'FOBAS Calculator'!$D$22,0,1)</f>
        <v>1</v>
      </c>
      <c r="P520" s="37">
        <f t="shared" si="88"/>
        <v>51.500000000000462</v>
      </c>
      <c r="Q520" s="36"/>
      <c r="R520" s="36"/>
    </row>
    <row r="521" spans="1:18">
      <c r="A521" s="36"/>
      <c r="B521" s="36"/>
      <c r="C521" s="36"/>
      <c r="D521" s="37">
        <f t="shared" si="81"/>
        <v>51.600000000000463</v>
      </c>
      <c r="E521" s="37"/>
      <c r="F521" s="37">
        <f t="shared" si="80"/>
        <v>0.1</v>
      </c>
      <c r="G521" s="53">
        <f t="shared" si="82"/>
        <v>1</v>
      </c>
      <c r="H521" s="37">
        <f t="shared" si="83"/>
        <v>0.2</v>
      </c>
      <c r="I521" s="37">
        <f t="shared" si="84"/>
        <v>10.319999999999869</v>
      </c>
      <c r="J521" s="37">
        <f t="shared" si="87"/>
        <v>1.9800000000000005E-2</v>
      </c>
      <c r="K521" s="37">
        <f t="shared" si="89"/>
        <v>1.9806671850346673E-2</v>
      </c>
      <c r="L521" s="37">
        <f t="shared" si="85"/>
        <v>-6.6718503466678398E-7</v>
      </c>
      <c r="M521" s="37">
        <f t="shared" si="86"/>
        <v>9.9032692066698694E-2</v>
      </c>
      <c r="N521" s="36"/>
      <c r="O521" s="37">
        <f>IF(M521&gt;'FOBAS Calculator'!$D$22,0,1)</f>
        <v>1</v>
      </c>
      <c r="P521" s="37">
        <f t="shared" si="88"/>
        <v>51.600000000000463</v>
      </c>
      <c r="Q521" s="36"/>
      <c r="R521" s="36"/>
    </row>
    <row r="522" spans="1:18">
      <c r="A522" s="36"/>
      <c r="B522" s="36"/>
      <c r="C522" s="36"/>
      <c r="D522" s="37">
        <f t="shared" si="81"/>
        <v>51.700000000000465</v>
      </c>
      <c r="E522" s="37"/>
      <c r="F522" s="37">
        <f t="shared" si="80"/>
        <v>0.1</v>
      </c>
      <c r="G522" s="53">
        <f t="shared" si="82"/>
        <v>1</v>
      </c>
      <c r="H522" s="37">
        <f t="shared" si="83"/>
        <v>0.2</v>
      </c>
      <c r="I522" s="37">
        <f t="shared" si="84"/>
        <v>10.339999999999868</v>
      </c>
      <c r="J522" s="37">
        <f t="shared" si="87"/>
        <v>1.9800000000000005E-2</v>
      </c>
      <c r="K522" s="37">
        <f t="shared" si="89"/>
        <v>1.9806538413339743E-2</v>
      </c>
      <c r="L522" s="37">
        <f t="shared" si="85"/>
        <v>-6.5384133397378137E-7</v>
      </c>
      <c r="M522" s="37">
        <f t="shared" si="86"/>
        <v>9.9032038225364716E-2</v>
      </c>
      <c r="N522" s="36"/>
      <c r="O522" s="37">
        <f>IF(M522&gt;'FOBAS Calculator'!$D$22,0,1)</f>
        <v>1</v>
      </c>
      <c r="P522" s="37">
        <f t="shared" si="88"/>
        <v>51.700000000000465</v>
      </c>
      <c r="Q522" s="36"/>
      <c r="R522" s="36"/>
    </row>
    <row r="523" spans="1:18">
      <c r="A523" s="36"/>
      <c r="B523" s="36"/>
      <c r="C523" s="36"/>
      <c r="D523" s="37">
        <f t="shared" si="81"/>
        <v>51.800000000000466</v>
      </c>
      <c r="E523" s="37"/>
      <c r="F523" s="37">
        <f t="shared" si="80"/>
        <v>0.1</v>
      </c>
      <c r="G523" s="53">
        <f t="shared" si="82"/>
        <v>1</v>
      </c>
      <c r="H523" s="37">
        <f t="shared" si="83"/>
        <v>0.2</v>
      </c>
      <c r="I523" s="37">
        <f t="shared" si="84"/>
        <v>10.359999999999868</v>
      </c>
      <c r="J523" s="37">
        <f t="shared" si="87"/>
        <v>1.9800000000000005E-2</v>
      </c>
      <c r="K523" s="37">
        <f t="shared" si="89"/>
        <v>1.9806407645072948E-2</v>
      </c>
      <c r="L523" s="37">
        <f t="shared" si="85"/>
        <v>-6.4076450729429193E-7</v>
      </c>
      <c r="M523" s="37">
        <f t="shared" si="86"/>
        <v>9.9031397460857415E-2</v>
      </c>
      <c r="N523" s="36"/>
      <c r="O523" s="37">
        <f>IF(M523&gt;'FOBAS Calculator'!$D$22,0,1)</f>
        <v>1</v>
      </c>
      <c r="P523" s="37">
        <f t="shared" si="88"/>
        <v>51.800000000000466</v>
      </c>
      <c r="Q523" s="36"/>
      <c r="R523" s="36"/>
    </row>
    <row r="524" spans="1:18">
      <c r="A524" s="36"/>
      <c r="B524" s="36"/>
      <c r="C524" s="36"/>
      <c r="D524" s="37">
        <f t="shared" si="81"/>
        <v>51.900000000000468</v>
      </c>
      <c r="E524" s="37"/>
      <c r="F524" s="37">
        <f t="shared" si="80"/>
        <v>0.1</v>
      </c>
      <c r="G524" s="53">
        <f t="shared" si="82"/>
        <v>1</v>
      </c>
      <c r="H524" s="37">
        <f t="shared" si="83"/>
        <v>0.2</v>
      </c>
      <c r="I524" s="37">
        <f t="shared" si="84"/>
        <v>10.379999999999868</v>
      </c>
      <c r="J524" s="37">
        <f t="shared" si="87"/>
        <v>1.9800000000000005E-2</v>
      </c>
      <c r="K524" s="37">
        <f t="shared" si="89"/>
        <v>1.9806279492171487E-2</v>
      </c>
      <c r="L524" s="37">
        <f t="shared" si="85"/>
        <v>-6.279492171482048E-7</v>
      </c>
      <c r="M524" s="37">
        <f t="shared" si="86"/>
        <v>9.9030769511640263E-2</v>
      </c>
      <c r="N524" s="36"/>
      <c r="O524" s="37">
        <f>IF(M524&gt;'FOBAS Calculator'!$D$22,0,1)</f>
        <v>1</v>
      </c>
      <c r="P524" s="37">
        <f t="shared" si="88"/>
        <v>51.900000000000468</v>
      </c>
      <c r="Q524" s="36"/>
      <c r="R524" s="36"/>
    </row>
    <row r="525" spans="1:18">
      <c r="A525" s="36"/>
      <c r="B525" s="36"/>
      <c r="C525" s="36"/>
      <c r="D525" s="37">
        <f t="shared" si="81"/>
        <v>52.000000000000469</v>
      </c>
      <c r="E525" s="37"/>
      <c r="F525" s="37">
        <f t="shared" si="80"/>
        <v>0.1</v>
      </c>
      <c r="G525" s="53">
        <f t="shared" si="82"/>
        <v>1</v>
      </c>
      <c r="H525" s="37">
        <f t="shared" si="83"/>
        <v>0.2</v>
      </c>
      <c r="I525" s="37">
        <f t="shared" si="84"/>
        <v>10.399999999999867</v>
      </c>
      <c r="J525" s="37">
        <f t="shared" si="87"/>
        <v>1.9800000000000005E-2</v>
      </c>
      <c r="K525" s="37">
        <f t="shared" si="89"/>
        <v>1.9806153902328056E-2</v>
      </c>
      <c r="L525" s="37">
        <f t="shared" si="85"/>
        <v>-6.1539023280508809E-7</v>
      </c>
      <c r="M525" s="37">
        <f t="shared" si="86"/>
        <v>9.9030154121407463E-2</v>
      </c>
      <c r="N525" s="36"/>
      <c r="O525" s="37">
        <f>IF(M525&gt;'FOBAS Calculator'!$D$22,0,1)</f>
        <v>1</v>
      </c>
      <c r="P525" s="37">
        <f t="shared" si="88"/>
        <v>52.000000000000469</v>
      </c>
      <c r="Q525" s="36"/>
      <c r="R525" s="36"/>
    </row>
    <row r="526" spans="1:18">
      <c r="A526" s="36"/>
      <c r="B526" s="36"/>
      <c r="C526" s="36"/>
      <c r="D526" s="37">
        <f t="shared" si="81"/>
        <v>52.10000000000047</v>
      </c>
      <c r="E526" s="37"/>
      <c r="F526" s="37">
        <f t="shared" si="80"/>
        <v>0.1</v>
      </c>
      <c r="G526" s="53">
        <f t="shared" si="82"/>
        <v>1</v>
      </c>
      <c r="H526" s="37">
        <f t="shared" si="83"/>
        <v>0.2</v>
      </c>
      <c r="I526" s="37">
        <f t="shared" si="84"/>
        <v>10.419999999999867</v>
      </c>
      <c r="J526" s="37">
        <f t="shared" si="87"/>
        <v>1.9800000000000005E-2</v>
      </c>
      <c r="K526" s="37">
        <f t="shared" si="89"/>
        <v>1.9806030824281493E-2</v>
      </c>
      <c r="L526" s="37">
        <f t="shared" si="85"/>
        <v>-6.0308242814874342E-7</v>
      </c>
      <c r="M526" s="37">
        <f t="shared" si="86"/>
        <v>9.9029551038979313E-2</v>
      </c>
      <c r="N526" s="36"/>
      <c r="O526" s="37">
        <f>IF(M526&gt;'FOBAS Calculator'!$D$22,0,1)</f>
        <v>1</v>
      </c>
      <c r="P526" s="37">
        <f t="shared" si="88"/>
        <v>52.10000000000047</v>
      </c>
      <c r="Q526" s="36"/>
      <c r="R526" s="36"/>
    </row>
    <row r="527" spans="1:18">
      <c r="A527" s="36"/>
      <c r="B527" s="36"/>
      <c r="C527" s="36"/>
      <c r="D527" s="37">
        <f t="shared" si="81"/>
        <v>52.200000000000472</v>
      </c>
      <c r="E527" s="37"/>
      <c r="F527" s="37">
        <f t="shared" si="80"/>
        <v>0.1</v>
      </c>
      <c r="G527" s="53">
        <f t="shared" si="82"/>
        <v>1</v>
      </c>
      <c r="H527" s="37">
        <f t="shared" si="83"/>
        <v>0.2</v>
      </c>
      <c r="I527" s="37">
        <f t="shared" si="84"/>
        <v>10.439999999999866</v>
      </c>
      <c r="J527" s="37">
        <f t="shared" si="87"/>
        <v>1.9800000000000005E-2</v>
      </c>
      <c r="K527" s="37">
        <f t="shared" si="89"/>
        <v>1.9805910207795867E-2</v>
      </c>
      <c r="L527" s="37">
        <f t="shared" si="85"/>
        <v>-5.9102077958617107E-7</v>
      </c>
      <c r="M527" s="37">
        <f t="shared" si="86"/>
        <v>9.9028960018199733E-2</v>
      </c>
      <c r="N527" s="36"/>
      <c r="O527" s="37">
        <f>IF(M527&gt;'FOBAS Calculator'!$D$22,0,1)</f>
        <v>1</v>
      </c>
      <c r="P527" s="37">
        <f t="shared" si="88"/>
        <v>52.200000000000472</v>
      </c>
      <c r="Q527" s="36"/>
      <c r="R527" s="36"/>
    </row>
    <row r="528" spans="1:18">
      <c r="A528" s="36"/>
      <c r="B528" s="36"/>
      <c r="C528" s="36"/>
      <c r="D528" s="37">
        <f t="shared" si="81"/>
        <v>52.300000000000473</v>
      </c>
      <c r="E528" s="37"/>
      <c r="F528" s="37">
        <f t="shared" si="80"/>
        <v>0.1</v>
      </c>
      <c r="G528" s="53">
        <f t="shared" si="82"/>
        <v>1</v>
      </c>
      <c r="H528" s="37">
        <f t="shared" si="83"/>
        <v>0.2</v>
      </c>
      <c r="I528" s="37">
        <f t="shared" si="84"/>
        <v>10.459999999999866</v>
      </c>
      <c r="J528" s="37">
        <f t="shared" si="87"/>
        <v>1.9800000000000005E-2</v>
      </c>
      <c r="K528" s="37">
        <f t="shared" si="89"/>
        <v>1.9805792003639952E-2</v>
      </c>
      <c r="L528" s="37">
        <f t="shared" si="85"/>
        <v>-5.7920036399469741E-7</v>
      </c>
      <c r="M528" s="37">
        <f t="shared" si="86"/>
        <v>9.9028380817835743E-2</v>
      </c>
      <c r="N528" s="36"/>
      <c r="O528" s="37">
        <f>IF(M528&gt;'FOBAS Calculator'!$D$22,0,1)</f>
        <v>1</v>
      </c>
      <c r="P528" s="37">
        <f t="shared" si="88"/>
        <v>52.300000000000473</v>
      </c>
      <c r="Q528" s="36"/>
      <c r="R528" s="36"/>
    </row>
    <row r="529" spans="1:18">
      <c r="A529" s="36"/>
      <c r="B529" s="36"/>
      <c r="C529" s="36"/>
      <c r="D529" s="37">
        <f t="shared" si="81"/>
        <v>52.400000000000475</v>
      </c>
      <c r="E529" s="37"/>
      <c r="F529" s="37">
        <f t="shared" si="80"/>
        <v>0.1</v>
      </c>
      <c r="G529" s="53">
        <f t="shared" si="82"/>
        <v>1</v>
      </c>
      <c r="H529" s="37">
        <f t="shared" si="83"/>
        <v>0.2</v>
      </c>
      <c r="I529" s="37">
        <f t="shared" si="84"/>
        <v>10.479999999999865</v>
      </c>
      <c r="J529" s="37">
        <f t="shared" si="87"/>
        <v>1.9800000000000005E-2</v>
      </c>
      <c r="K529" s="37">
        <f t="shared" si="89"/>
        <v>1.9805676163567151E-2</v>
      </c>
      <c r="L529" s="37">
        <f t="shared" si="85"/>
        <v>-5.6761635671455372E-7</v>
      </c>
      <c r="M529" s="37">
        <f t="shared" si="86"/>
        <v>9.9027813201479034E-2</v>
      </c>
      <c r="N529" s="36"/>
      <c r="O529" s="37">
        <f>IF(M529&gt;'FOBAS Calculator'!$D$22,0,1)</f>
        <v>1</v>
      </c>
      <c r="P529" s="37">
        <f t="shared" si="88"/>
        <v>52.400000000000475</v>
      </c>
      <c r="Q529" s="36"/>
      <c r="R529" s="36"/>
    </row>
    <row r="530" spans="1:18">
      <c r="A530" s="36"/>
      <c r="B530" s="36"/>
      <c r="C530" s="36"/>
      <c r="D530" s="37">
        <f t="shared" si="81"/>
        <v>52.500000000000476</v>
      </c>
      <c r="E530" s="37"/>
      <c r="F530" s="37">
        <f t="shared" si="80"/>
        <v>0.1</v>
      </c>
      <c r="G530" s="53">
        <f t="shared" si="82"/>
        <v>1</v>
      </c>
      <c r="H530" s="37">
        <f t="shared" si="83"/>
        <v>0.2</v>
      </c>
      <c r="I530" s="37">
        <f t="shared" si="84"/>
        <v>10.499999999999865</v>
      </c>
      <c r="J530" s="37">
        <f t="shared" si="87"/>
        <v>1.9800000000000005E-2</v>
      </c>
      <c r="K530" s="37">
        <f t="shared" si="89"/>
        <v>1.9805562640295812E-2</v>
      </c>
      <c r="L530" s="37">
        <f t="shared" si="85"/>
        <v>-5.5626402958065817E-7</v>
      </c>
      <c r="M530" s="37">
        <f t="shared" si="86"/>
        <v>9.9027256937449459E-2</v>
      </c>
      <c r="N530" s="36"/>
      <c r="O530" s="37">
        <f>IF(M530&gt;'FOBAS Calculator'!$D$22,0,1)</f>
        <v>1</v>
      </c>
      <c r="P530" s="37">
        <f t="shared" si="88"/>
        <v>52.500000000000476</v>
      </c>
      <c r="Q530" s="36"/>
      <c r="R530" s="36"/>
    </row>
    <row r="531" spans="1:18">
      <c r="A531" s="36"/>
      <c r="B531" s="36"/>
      <c r="C531" s="36"/>
      <c r="D531" s="37">
        <f t="shared" si="81"/>
        <v>52.600000000000477</v>
      </c>
      <c r="E531" s="37"/>
      <c r="F531" s="37">
        <f t="shared" si="80"/>
        <v>0.1</v>
      </c>
      <c r="G531" s="53">
        <f t="shared" si="82"/>
        <v>1</v>
      </c>
      <c r="H531" s="37">
        <f t="shared" si="83"/>
        <v>0.2</v>
      </c>
      <c r="I531" s="37">
        <f t="shared" si="84"/>
        <v>10.519999999999865</v>
      </c>
      <c r="J531" s="37">
        <f t="shared" si="87"/>
        <v>1.9800000000000005E-2</v>
      </c>
      <c r="K531" s="37">
        <f t="shared" si="89"/>
        <v>1.9805451387489896E-2</v>
      </c>
      <c r="L531" s="37">
        <f t="shared" si="85"/>
        <v>-5.4513874898909354E-7</v>
      </c>
      <c r="M531" s="37">
        <f t="shared" si="86"/>
        <v>9.902671179870047E-2</v>
      </c>
      <c r="N531" s="36"/>
      <c r="O531" s="37">
        <f>IF(M531&gt;'FOBAS Calculator'!$D$22,0,1)</f>
        <v>1</v>
      </c>
      <c r="P531" s="37">
        <f t="shared" si="88"/>
        <v>52.600000000000477</v>
      </c>
      <c r="Q531" s="36"/>
      <c r="R531" s="36"/>
    </row>
    <row r="532" spans="1:18">
      <c r="A532" s="36"/>
      <c r="B532" s="36"/>
      <c r="C532" s="36"/>
      <c r="D532" s="37">
        <f t="shared" si="81"/>
        <v>52.700000000000479</v>
      </c>
      <c r="E532" s="37"/>
      <c r="F532" s="37">
        <f t="shared" si="80"/>
        <v>0.1</v>
      </c>
      <c r="G532" s="53">
        <f t="shared" si="82"/>
        <v>1</v>
      </c>
      <c r="H532" s="37">
        <f t="shared" si="83"/>
        <v>0.2</v>
      </c>
      <c r="I532" s="37">
        <f t="shared" si="84"/>
        <v>10.539999999999864</v>
      </c>
      <c r="J532" s="37">
        <f t="shared" si="87"/>
        <v>1.9800000000000005E-2</v>
      </c>
      <c r="K532" s="37">
        <f t="shared" si="89"/>
        <v>1.9805342359740099E-2</v>
      </c>
      <c r="L532" s="37">
        <f t="shared" si="85"/>
        <v>-5.3423597400938105E-7</v>
      </c>
      <c r="M532" s="37">
        <f t="shared" si="86"/>
        <v>9.9026177562726456E-2</v>
      </c>
      <c r="N532" s="36"/>
      <c r="O532" s="37">
        <f>IF(M532&gt;'FOBAS Calculator'!$D$22,0,1)</f>
        <v>1</v>
      </c>
      <c r="P532" s="37">
        <f t="shared" si="88"/>
        <v>52.700000000000479</v>
      </c>
      <c r="Q532" s="36"/>
      <c r="R532" s="36"/>
    </row>
    <row r="533" spans="1:18">
      <c r="A533" s="36"/>
      <c r="B533" s="36"/>
      <c r="C533" s="36"/>
      <c r="D533" s="37">
        <f t="shared" si="81"/>
        <v>52.80000000000048</v>
      </c>
      <c r="E533" s="37"/>
      <c r="F533" s="37">
        <f t="shared" si="80"/>
        <v>0.1</v>
      </c>
      <c r="G533" s="53">
        <f t="shared" si="82"/>
        <v>1</v>
      </c>
      <c r="H533" s="37">
        <f t="shared" si="83"/>
        <v>0.2</v>
      </c>
      <c r="I533" s="37">
        <f t="shared" si="84"/>
        <v>10.559999999999864</v>
      </c>
      <c r="J533" s="37">
        <f t="shared" si="87"/>
        <v>1.9800000000000005E-2</v>
      </c>
      <c r="K533" s="37">
        <f t="shared" si="89"/>
        <v>1.9805235512545295E-2</v>
      </c>
      <c r="L533" s="37">
        <f t="shared" si="85"/>
        <v>-5.2355125452901998E-7</v>
      </c>
      <c r="M533" s="37">
        <f t="shared" si="86"/>
        <v>9.9025654011471925E-2</v>
      </c>
      <c r="N533" s="36"/>
      <c r="O533" s="37">
        <f>IF(M533&gt;'FOBAS Calculator'!$D$22,0,1)</f>
        <v>1</v>
      </c>
      <c r="P533" s="37">
        <f t="shared" si="88"/>
        <v>52.80000000000048</v>
      </c>
      <c r="Q533" s="36"/>
      <c r="R533" s="36"/>
    </row>
    <row r="534" spans="1:18">
      <c r="A534" s="36"/>
      <c r="B534" s="36"/>
      <c r="C534" s="36"/>
      <c r="D534" s="37">
        <f t="shared" si="81"/>
        <v>52.900000000000482</v>
      </c>
      <c r="E534" s="37"/>
      <c r="F534" s="37">
        <f t="shared" si="80"/>
        <v>0.1</v>
      </c>
      <c r="G534" s="53">
        <f t="shared" si="82"/>
        <v>1</v>
      </c>
      <c r="H534" s="37">
        <f t="shared" si="83"/>
        <v>0.2</v>
      </c>
      <c r="I534" s="37">
        <f t="shared" si="84"/>
        <v>10.579999999999863</v>
      </c>
      <c r="J534" s="37">
        <f t="shared" si="87"/>
        <v>1.9800000000000005E-2</v>
      </c>
      <c r="K534" s="37">
        <f t="shared" si="89"/>
        <v>1.9805130802294388E-2</v>
      </c>
      <c r="L534" s="37">
        <f t="shared" si="85"/>
        <v>-5.1308022943827303E-7</v>
      </c>
      <c r="M534" s="37">
        <f t="shared" si="86"/>
        <v>9.9025140931242484E-2</v>
      </c>
      <c r="N534" s="36"/>
      <c r="O534" s="37">
        <f>IF(M534&gt;'FOBAS Calculator'!$D$22,0,1)</f>
        <v>1</v>
      </c>
      <c r="P534" s="37">
        <f t="shared" si="88"/>
        <v>52.900000000000482</v>
      </c>
      <c r="Q534" s="36"/>
      <c r="R534" s="36"/>
    </row>
    <row r="535" spans="1:18">
      <c r="A535" s="36"/>
      <c r="B535" s="36"/>
      <c r="C535" s="36"/>
      <c r="D535" s="37">
        <f t="shared" si="81"/>
        <v>53.000000000000483</v>
      </c>
      <c r="E535" s="37"/>
      <c r="F535" s="37">
        <f t="shared" si="80"/>
        <v>0.1</v>
      </c>
      <c r="G535" s="53">
        <f t="shared" si="82"/>
        <v>1</v>
      </c>
      <c r="H535" s="37">
        <f t="shared" si="83"/>
        <v>0.2</v>
      </c>
      <c r="I535" s="37">
        <f t="shared" si="84"/>
        <v>10.599999999999863</v>
      </c>
      <c r="J535" s="37">
        <f t="shared" si="87"/>
        <v>1.9800000000000005E-2</v>
      </c>
      <c r="K535" s="37">
        <f t="shared" si="89"/>
        <v>1.9805028186248502E-2</v>
      </c>
      <c r="L535" s="37">
        <f t="shared" si="85"/>
        <v>-5.0281862484964635E-7</v>
      </c>
      <c r="M535" s="37">
        <f t="shared" si="86"/>
        <v>9.9024638112617636E-2</v>
      </c>
      <c r="N535" s="36"/>
      <c r="O535" s="37">
        <f>IF(M535&gt;'FOBAS Calculator'!$D$22,0,1)</f>
        <v>1</v>
      </c>
      <c r="P535" s="37">
        <f t="shared" si="88"/>
        <v>53.000000000000483</v>
      </c>
      <c r="Q535" s="36"/>
      <c r="R535" s="36"/>
    </row>
    <row r="536" spans="1:18">
      <c r="A536" s="36"/>
      <c r="B536" s="36"/>
      <c r="C536" s="36"/>
      <c r="D536" s="37">
        <f t="shared" si="81"/>
        <v>53.100000000000485</v>
      </c>
      <c r="E536" s="37"/>
      <c r="F536" s="37">
        <f t="shared" si="80"/>
        <v>0.1</v>
      </c>
      <c r="G536" s="53">
        <f t="shared" si="82"/>
        <v>1</v>
      </c>
      <c r="H536" s="37">
        <f t="shared" si="83"/>
        <v>0.2</v>
      </c>
      <c r="I536" s="37">
        <f t="shared" si="84"/>
        <v>10.619999999999862</v>
      </c>
      <c r="J536" s="37">
        <f t="shared" si="87"/>
        <v>1.9800000000000005E-2</v>
      </c>
      <c r="K536" s="37">
        <f t="shared" si="89"/>
        <v>1.9804927622523533E-2</v>
      </c>
      <c r="L536" s="37">
        <f t="shared" si="85"/>
        <v>-4.927622523527575E-7</v>
      </c>
      <c r="M536" s="37">
        <f t="shared" si="86"/>
        <v>9.9024145350365286E-2</v>
      </c>
      <c r="N536" s="36"/>
      <c r="O536" s="37">
        <f>IF(M536&gt;'FOBAS Calculator'!$D$22,0,1)</f>
        <v>1</v>
      </c>
      <c r="P536" s="37">
        <f t="shared" si="88"/>
        <v>53.100000000000485</v>
      </c>
      <c r="Q536" s="36"/>
      <c r="R536" s="36"/>
    </row>
    <row r="537" spans="1:18">
      <c r="A537" s="36"/>
      <c r="B537" s="36"/>
      <c r="C537" s="36"/>
      <c r="D537" s="37">
        <f t="shared" si="81"/>
        <v>53.200000000000486</v>
      </c>
      <c r="E537" s="37"/>
      <c r="F537" s="37">
        <f t="shared" si="80"/>
        <v>0.1</v>
      </c>
      <c r="G537" s="53">
        <f t="shared" si="82"/>
        <v>1</v>
      </c>
      <c r="H537" s="37">
        <f t="shared" si="83"/>
        <v>0.2</v>
      </c>
      <c r="I537" s="37">
        <f t="shared" si="84"/>
        <v>10.639999999999862</v>
      </c>
      <c r="J537" s="37">
        <f t="shared" si="87"/>
        <v>1.9800000000000005E-2</v>
      </c>
      <c r="K537" s="37">
        <f t="shared" si="89"/>
        <v>1.9804829070073061E-2</v>
      </c>
      <c r="L537" s="37">
        <f t="shared" si="85"/>
        <v>-4.8290700730563296E-7</v>
      </c>
      <c r="M537" s="37">
        <f t="shared" si="86"/>
        <v>9.9023662443357974E-2</v>
      </c>
      <c r="N537" s="36"/>
      <c r="O537" s="37">
        <f>IF(M537&gt;'FOBAS Calculator'!$D$22,0,1)</f>
        <v>1</v>
      </c>
      <c r="P537" s="37">
        <f t="shared" si="88"/>
        <v>53.200000000000486</v>
      </c>
      <c r="Q537" s="36"/>
      <c r="R537" s="36"/>
    </row>
    <row r="538" spans="1:18">
      <c r="A538" s="36"/>
      <c r="B538" s="36"/>
      <c r="C538" s="36"/>
      <c r="D538" s="37">
        <f t="shared" si="81"/>
        <v>53.300000000000487</v>
      </c>
      <c r="E538" s="37"/>
      <c r="F538" s="37">
        <f t="shared" si="80"/>
        <v>0.1</v>
      </c>
      <c r="G538" s="53">
        <f t="shared" si="82"/>
        <v>1</v>
      </c>
      <c r="H538" s="37">
        <f t="shared" si="83"/>
        <v>0.2</v>
      </c>
      <c r="I538" s="37">
        <f t="shared" si="84"/>
        <v>10.659999999999862</v>
      </c>
      <c r="J538" s="37">
        <f t="shared" si="87"/>
        <v>1.9800000000000005E-2</v>
      </c>
      <c r="K538" s="37">
        <f t="shared" si="89"/>
        <v>1.9804732488671598E-2</v>
      </c>
      <c r="L538" s="37">
        <f t="shared" si="85"/>
        <v>-4.7324886715931213E-7</v>
      </c>
      <c r="M538" s="37">
        <f t="shared" si="86"/>
        <v>9.902318919449081E-2</v>
      </c>
      <c r="N538" s="36"/>
      <c r="O538" s="37">
        <f>IF(M538&gt;'FOBAS Calculator'!$D$22,0,1)</f>
        <v>1</v>
      </c>
      <c r="P538" s="37">
        <f t="shared" si="88"/>
        <v>53.300000000000487</v>
      </c>
      <c r="Q538" s="36"/>
      <c r="R538" s="36"/>
    </row>
    <row r="539" spans="1:18">
      <c r="A539" s="36"/>
      <c r="B539" s="36"/>
      <c r="C539" s="36"/>
      <c r="D539" s="37">
        <f t="shared" si="81"/>
        <v>53.400000000000489</v>
      </c>
      <c r="E539" s="37"/>
      <c r="F539" s="37">
        <f t="shared" si="80"/>
        <v>0.1</v>
      </c>
      <c r="G539" s="53">
        <f t="shared" si="82"/>
        <v>1</v>
      </c>
      <c r="H539" s="37">
        <f t="shared" si="83"/>
        <v>0.2</v>
      </c>
      <c r="I539" s="37">
        <f t="shared" si="84"/>
        <v>10.679999999999861</v>
      </c>
      <c r="J539" s="37">
        <f t="shared" si="87"/>
        <v>1.9800000000000005E-2</v>
      </c>
      <c r="K539" s="37">
        <f t="shared" si="89"/>
        <v>1.9804637838898166E-2</v>
      </c>
      <c r="L539" s="37">
        <f t="shared" si="85"/>
        <v>-4.6378388981610509E-7</v>
      </c>
      <c r="M539" s="37">
        <f t="shared" si="86"/>
        <v>9.902272541060099E-2</v>
      </c>
      <c r="N539" s="36"/>
      <c r="O539" s="37">
        <f>IF(M539&gt;'FOBAS Calculator'!$D$22,0,1)</f>
        <v>1</v>
      </c>
      <c r="P539" s="37">
        <f t="shared" si="88"/>
        <v>53.400000000000489</v>
      </c>
      <c r="Q539" s="36"/>
      <c r="R539" s="36"/>
    </row>
    <row r="540" spans="1:18">
      <c r="A540" s="36"/>
      <c r="B540" s="36"/>
      <c r="C540" s="36"/>
      <c r="D540" s="37">
        <f t="shared" si="81"/>
        <v>53.50000000000049</v>
      </c>
      <c r="E540" s="37"/>
      <c r="F540" s="37">
        <f t="shared" si="80"/>
        <v>0.1</v>
      </c>
      <c r="G540" s="53">
        <f t="shared" si="82"/>
        <v>1</v>
      </c>
      <c r="H540" s="37">
        <f t="shared" si="83"/>
        <v>0.2</v>
      </c>
      <c r="I540" s="37">
        <f t="shared" si="84"/>
        <v>10.699999999999861</v>
      </c>
      <c r="J540" s="37">
        <f t="shared" si="87"/>
        <v>1.9800000000000005E-2</v>
      </c>
      <c r="K540" s="37">
        <f t="shared" si="89"/>
        <v>1.9804545082120203E-2</v>
      </c>
      <c r="L540" s="37">
        <f t="shared" si="85"/>
        <v>-4.545082120197691E-7</v>
      </c>
      <c r="M540" s="37">
        <f t="shared" si="86"/>
        <v>9.9022270902388965E-2</v>
      </c>
      <c r="N540" s="36"/>
      <c r="O540" s="37">
        <f>IF(M540&gt;'FOBAS Calculator'!$D$22,0,1)</f>
        <v>1</v>
      </c>
      <c r="P540" s="37">
        <f t="shared" si="88"/>
        <v>53.50000000000049</v>
      </c>
      <c r="Q540" s="36"/>
      <c r="R540" s="36"/>
    </row>
    <row r="541" spans="1:18">
      <c r="A541" s="36"/>
      <c r="B541" s="36"/>
      <c r="C541" s="36"/>
      <c r="D541" s="37">
        <f t="shared" si="81"/>
        <v>53.600000000000492</v>
      </c>
      <c r="E541" s="37"/>
      <c r="F541" s="37">
        <f t="shared" si="80"/>
        <v>0.1</v>
      </c>
      <c r="G541" s="53">
        <f t="shared" si="82"/>
        <v>1</v>
      </c>
      <c r="H541" s="37">
        <f t="shared" si="83"/>
        <v>0.2</v>
      </c>
      <c r="I541" s="37">
        <f t="shared" si="84"/>
        <v>10.71999999999986</v>
      </c>
      <c r="J541" s="37">
        <f t="shared" si="87"/>
        <v>1.9800000000000005E-2</v>
      </c>
      <c r="K541" s="37">
        <f t="shared" si="89"/>
        <v>1.9804454180477795E-2</v>
      </c>
      <c r="L541" s="37">
        <f t="shared" si="85"/>
        <v>-4.454180477789921E-7</v>
      </c>
      <c r="M541" s="37">
        <f t="shared" si="86"/>
        <v>9.9021825484341186E-2</v>
      </c>
      <c r="N541" s="36"/>
      <c r="O541" s="37">
        <f>IF(M541&gt;'FOBAS Calculator'!$D$22,0,1)</f>
        <v>1</v>
      </c>
      <c r="P541" s="37">
        <f t="shared" si="88"/>
        <v>53.600000000000492</v>
      </c>
      <c r="Q541" s="36"/>
      <c r="R541" s="36"/>
    </row>
    <row r="542" spans="1:18">
      <c r="A542" s="36"/>
      <c r="B542" s="36"/>
      <c r="C542" s="36"/>
      <c r="D542" s="37">
        <f t="shared" si="81"/>
        <v>53.700000000000493</v>
      </c>
      <c r="E542" s="37"/>
      <c r="F542" s="37">
        <f t="shared" si="80"/>
        <v>0.1</v>
      </c>
      <c r="G542" s="53">
        <f t="shared" si="82"/>
        <v>1</v>
      </c>
      <c r="H542" s="37">
        <f t="shared" si="83"/>
        <v>0.2</v>
      </c>
      <c r="I542" s="37">
        <f t="shared" si="84"/>
        <v>10.73999999999986</v>
      </c>
      <c r="J542" s="37">
        <f t="shared" si="87"/>
        <v>1.9800000000000005E-2</v>
      </c>
      <c r="K542" s="37">
        <f t="shared" si="89"/>
        <v>1.980436509686824E-2</v>
      </c>
      <c r="L542" s="37">
        <f t="shared" si="85"/>
        <v>-4.3650968682348856E-7</v>
      </c>
      <c r="M542" s="37">
        <f t="shared" si="86"/>
        <v>9.9021388974654359E-2</v>
      </c>
      <c r="N542" s="36"/>
      <c r="O542" s="37">
        <f>IF(M542&gt;'FOBAS Calculator'!$D$22,0,1)</f>
        <v>1</v>
      </c>
      <c r="P542" s="37">
        <f t="shared" si="88"/>
        <v>53.700000000000493</v>
      </c>
      <c r="Q542" s="36"/>
      <c r="R542" s="36"/>
    </row>
    <row r="543" spans="1:18">
      <c r="A543" s="36"/>
      <c r="B543" s="36"/>
      <c r="C543" s="36"/>
      <c r="D543" s="37">
        <f t="shared" si="81"/>
        <v>53.800000000000495</v>
      </c>
      <c r="E543" s="37"/>
      <c r="F543" s="37">
        <f t="shared" si="80"/>
        <v>0.1</v>
      </c>
      <c r="G543" s="53">
        <f t="shared" si="82"/>
        <v>1</v>
      </c>
      <c r="H543" s="37">
        <f t="shared" si="83"/>
        <v>0.2</v>
      </c>
      <c r="I543" s="37">
        <f t="shared" si="84"/>
        <v>10.759999999999859</v>
      </c>
      <c r="J543" s="37">
        <f t="shared" si="87"/>
        <v>1.9800000000000005E-2</v>
      </c>
      <c r="K543" s="37">
        <f t="shared" si="89"/>
        <v>1.9804277794930877E-2</v>
      </c>
      <c r="L543" s="37">
        <f t="shared" si="85"/>
        <v>-4.2777949308715757E-7</v>
      </c>
      <c r="M543" s="37">
        <f t="shared" si="86"/>
        <v>9.9020961195161267E-2</v>
      </c>
      <c r="N543" s="36"/>
      <c r="O543" s="37">
        <f>IF(M543&gt;'FOBAS Calculator'!$D$22,0,1)</f>
        <v>1</v>
      </c>
      <c r="P543" s="37">
        <f t="shared" si="88"/>
        <v>53.800000000000495</v>
      </c>
      <c r="Q543" s="36"/>
      <c r="R543" s="36"/>
    </row>
    <row r="544" spans="1:18">
      <c r="A544" s="36"/>
      <c r="B544" s="36"/>
      <c r="C544" s="36"/>
      <c r="D544" s="37">
        <f t="shared" si="81"/>
        <v>53.900000000000496</v>
      </c>
      <c r="E544" s="37"/>
      <c r="F544" s="37">
        <f t="shared" si="80"/>
        <v>0.1</v>
      </c>
      <c r="G544" s="53">
        <f t="shared" si="82"/>
        <v>1</v>
      </c>
      <c r="H544" s="37">
        <f t="shared" si="83"/>
        <v>0.2</v>
      </c>
      <c r="I544" s="37">
        <f t="shared" si="84"/>
        <v>10.779999999999859</v>
      </c>
      <c r="J544" s="37">
        <f t="shared" si="87"/>
        <v>1.9800000000000005E-2</v>
      </c>
      <c r="K544" s="37">
        <f t="shared" si="89"/>
        <v>1.9804192239032258E-2</v>
      </c>
      <c r="L544" s="37">
        <f t="shared" si="85"/>
        <v>-4.1922390322524092E-7</v>
      </c>
      <c r="M544" s="37">
        <f t="shared" si="86"/>
        <v>9.9020541971258036E-2</v>
      </c>
      <c r="N544" s="36"/>
      <c r="O544" s="37">
        <f>IF(M544&gt;'FOBAS Calculator'!$D$22,0,1)</f>
        <v>1</v>
      </c>
      <c r="P544" s="37">
        <f t="shared" si="88"/>
        <v>53.900000000000496</v>
      </c>
      <c r="Q544" s="36"/>
      <c r="R544" s="36"/>
    </row>
    <row r="545" spans="1:18">
      <c r="A545" s="36"/>
      <c r="B545" s="36"/>
      <c r="C545" s="36"/>
      <c r="D545" s="37">
        <f t="shared" si="81"/>
        <v>54.000000000000497</v>
      </c>
      <c r="E545" s="37"/>
      <c r="F545" s="37">
        <f t="shared" si="80"/>
        <v>0.1</v>
      </c>
      <c r="G545" s="53">
        <f t="shared" si="82"/>
        <v>1</v>
      </c>
      <c r="H545" s="37">
        <f t="shared" si="83"/>
        <v>0.2</v>
      </c>
      <c r="I545" s="37">
        <f t="shared" si="84"/>
        <v>10.799999999999859</v>
      </c>
      <c r="J545" s="37">
        <f t="shared" si="87"/>
        <v>1.9800000000000005E-2</v>
      </c>
      <c r="K545" s="37">
        <f t="shared" si="89"/>
        <v>1.9804108394251611E-2</v>
      </c>
      <c r="L545" s="37">
        <f t="shared" si="85"/>
        <v>-4.108394251606251E-7</v>
      </c>
      <c r="M545" s="37">
        <f t="shared" si="86"/>
        <v>9.9020131131832875E-2</v>
      </c>
      <c r="N545" s="36"/>
      <c r="O545" s="37">
        <f>IF(M545&gt;'FOBAS Calculator'!$D$22,0,1)</f>
        <v>1</v>
      </c>
      <c r="P545" s="37">
        <f t="shared" si="88"/>
        <v>54.000000000000497</v>
      </c>
      <c r="Q545" s="36"/>
      <c r="R545" s="36"/>
    </row>
    <row r="546" spans="1:18">
      <c r="A546" s="36"/>
      <c r="B546" s="36"/>
      <c r="C546" s="36"/>
      <c r="D546" s="37">
        <f t="shared" si="81"/>
        <v>54.100000000000499</v>
      </c>
      <c r="E546" s="37"/>
      <c r="F546" s="37">
        <f t="shared" si="80"/>
        <v>0.1</v>
      </c>
      <c r="G546" s="53">
        <f t="shared" si="82"/>
        <v>1</v>
      </c>
      <c r="H546" s="37">
        <f t="shared" si="83"/>
        <v>0.2</v>
      </c>
      <c r="I546" s="37">
        <f t="shared" si="84"/>
        <v>10.819999999999858</v>
      </c>
      <c r="J546" s="37">
        <f t="shared" si="87"/>
        <v>1.9800000000000005E-2</v>
      </c>
      <c r="K546" s="37">
        <f t="shared" si="89"/>
        <v>1.9804026226366581E-2</v>
      </c>
      <c r="L546" s="37">
        <f t="shared" si="85"/>
        <v>-4.0262263665755138E-7</v>
      </c>
      <c r="M546" s="37">
        <f t="shared" si="86"/>
        <v>9.9019728509196214E-2</v>
      </c>
      <c r="N546" s="36"/>
      <c r="O546" s="37">
        <f>IF(M546&gt;'FOBAS Calculator'!$D$22,0,1)</f>
        <v>1</v>
      </c>
      <c r="P546" s="37">
        <f t="shared" si="88"/>
        <v>54.100000000000499</v>
      </c>
      <c r="Q546" s="36"/>
      <c r="R546" s="36"/>
    </row>
    <row r="547" spans="1:18">
      <c r="A547" s="36"/>
      <c r="B547" s="36"/>
      <c r="C547" s="36"/>
      <c r="D547" s="37">
        <f t="shared" si="81"/>
        <v>54.2000000000005</v>
      </c>
      <c r="E547" s="37"/>
      <c r="F547" s="37">
        <f t="shared" si="80"/>
        <v>0.1</v>
      </c>
      <c r="G547" s="53">
        <f t="shared" si="82"/>
        <v>1</v>
      </c>
      <c r="H547" s="37">
        <f t="shared" si="83"/>
        <v>0.2</v>
      </c>
      <c r="I547" s="37">
        <f t="shared" si="84"/>
        <v>10.839999999999858</v>
      </c>
      <c r="J547" s="37">
        <f t="shared" si="87"/>
        <v>1.9800000000000005E-2</v>
      </c>
      <c r="K547" s="37">
        <f t="shared" si="89"/>
        <v>1.9803945701839246E-2</v>
      </c>
      <c r="L547" s="37">
        <f t="shared" si="85"/>
        <v>-3.9457018392412279E-7</v>
      </c>
      <c r="M547" s="37">
        <f t="shared" si="86"/>
        <v>9.9019333939012286E-2</v>
      </c>
      <c r="N547" s="36"/>
      <c r="O547" s="37">
        <f>IF(M547&gt;'FOBAS Calculator'!$D$22,0,1)</f>
        <v>1</v>
      </c>
      <c r="P547" s="37">
        <f t="shared" si="88"/>
        <v>54.2000000000005</v>
      </c>
      <c r="Q547" s="36"/>
      <c r="R547" s="36"/>
    </row>
    <row r="548" spans="1:18">
      <c r="A548" s="36"/>
      <c r="B548" s="36"/>
      <c r="C548" s="36"/>
      <c r="D548" s="37">
        <f t="shared" si="81"/>
        <v>54.300000000000502</v>
      </c>
      <c r="E548" s="37"/>
      <c r="F548" s="37">
        <f t="shared" si="80"/>
        <v>0.1</v>
      </c>
      <c r="G548" s="53">
        <f t="shared" si="82"/>
        <v>1</v>
      </c>
      <c r="H548" s="37">
        <f t="shared" si="83"/>
        <v>0.2</v>
      </c>
      <c r="I548" s="37">
        <f t="shared" si="84"/>
        <v>10.859999999999857</v>
      </c>
      <c r="J548" s="37">
        <f t="shared" si="87"/>
        <v>1.9800000000000005E-2</v>
      </c>
      <c r="K548" s="37">
        <f t="shared" si="89"/>
        <v>1.9803866787802462E-2</v>
      </c>
      <c r="L548" s="37">
        <f t="shared" si="85"/>
        <v>-3.8667878024568893E-7</v>
      </c>
      <c r="M548" s="37">
        <f t="shared" si="86"/>
        <v>9.901894726023204E-2</v>
      </c>
      <c r="N548" s="36"/>
      <c r="O548" s="37">
        <f>IF(M548&gt;'FOBAS Calculator'!$D$22,0,1)</f>
        <v>1</v>
      </c>
      <c r="P548" s="37">
        <f t="shared" si="88"/>
        <v>54.300000000000502</v>
      </c>
      <c r="Q548" s="36"/>
      <c r="R548" s="36"/>
    </row>
    <row r="549" spans="1:18">
      <c r="A549" s="36"/>
      <c r="B549" s="36"/>
      <c r="C549" s="36"/>
      <c r="D549" s="37">
        <f t="shared" si="81"/>
        <v>54.400000000000503</v>
      </c>
      <c r="E549" s="37"/>
      <c r="F549" s="37">
        <f t="shared" si="80"/>
        <v>0.1</v>
      </c>
      <c r="G549" s="53">
        <f t="shared" si="82"/>
        <v>1</v>
      </c>
      <c r="H549" s="37">
        <f t="shared" si="83"/>
        <v>0.2</v>
      </c>
      <c r="I549" s="37">
        <f t="shared" si="84"/>
        <v>10.879999999999857</v>
      </c>
      <c r="J549" s="37">
        <f t="shared" si="87"/>
        <v>1.9800000000000005E-2</v>
      </c>
      <c r="K549" s="37">
        <f t="shared" si="89"/>
        <v>1.9803789452046413E-2</v>
      </c>
      <c r="L549" s="37">
        <f t="shared" si="85"/>
        <v>-3.7894520464078207E-7</v>
      </c>
      <c r="M549" s="37">
        <f t="shared" si="86"/>
        <v>9.9018568315027394E-2</v>
      </c>
      <c r="N549" s="36"/>
      <c r="O549" s="37">
        <f>IF(M549&gt;'FOBAS Calculator'!$D$22,0,1)</f>
        <v>1</v>
      </c>
      <c r="P549" s="37">
        <f t="shared" si="88"/>
        <v>54.400000000000503</v>
      </c>
      <c r="Q549" s="36"/>
      <c r="R549" s="36"/>
    </row>
    <row r="550" spans="1:18">
      <c r="A550" s="36"/>
      <c r="B550" s="36"/>
      <c r="C550" s="36"/>
      <c r="D550" s="37">
        <f t="shared" si="81"/>
        <v>54.500000000000504</v>
      </c>
      <c r="E550" s="37"/>
      <c r="F550" s="37">
        <f t="shared" si="80"/>
        <v>0.1</v>
      </c>
      <c r="G550" s="53">
        <f t="shared" si="82"/>
        <v>1</v>
      </c>
      <c r="H550" s="37">
        <f t="shared" si="83"/>
        <v>0.2</v>
      </c>
      <c r="I550" s="37">
        <f t="shared" si="84"/>
        <v>10.899999999999856</v>
      </c>
      <c r="J550" s="37">
        <f t="shared" si="87"/>
        <v>1.9800000000000005E-2</v>
      </c>
      <c r="K550" s="37">
        <f t="shared" si="89"/>
        <v>1.9803713663005484E-2</v>
      </c>
      <c r="L550" s="37">
        <f t="shared" si="85"/>
        <v>-3.7136630054793174E-7</v>
      </c>
      <c r="M550" s="37">
        <f t="shared" si="86"/>
        <v>9.901819694872685E-2</v>
      </c>
      <c r="N550" s="36"/>
      <c r="O550" s="37">
        <f>IF(M550&gt;'FOBAS Calculator'!$D$22,0,1)</f>
        <v>1</v>
      </c>
      <c r="P550" s="37">
        <f t="shared" si="88"/>
        <v>54.500000000000504</v>
      </c>
      <c r="Q550" s="36"/>
      <c r="R550" s="36"/>
    </row>
    <row r="551" spans="1:18">
      <c r="A551" s="36"/>
      <c r="B551" s="36"/>
      <c r="C551" s="36"/>
      <c r="D551" s="37">
        <f t="shared" si="81"/>
        <v>54.600000000000506</v>
      </c>
      <c r="E551" s="37"/>
      <c r="F551" s="37">
        <f t="shared" si="80"/>
        <v>0.1</v>
      </c>
      <c r="G551" s="53">
        <f t="shared" si="82"/>
        <v>1</v>
      </c>
      <c r="H551" s="37">
        <f t="shared" si="83"/>
        <v>0.2</v>
      </c>
      <c r="I551" s="37">
        <f t="shared" si="84"/>
        <v>10.919999999999856</v>
      </c>
      <c r="J551" s="37">
        <f t="shared" si="87"/>
        <v>1.9800000000000005E-2</v>
      </c>
      <c r="K551" s="37">
        <f t="shared" si="89"/>
        <v>1.9803639389745373E-2</v>
      </c>
      <c r="L551" s="37">
        <f t="shared" si="85"/>
        <v>-3.6393897453676494E-7</v>
      </c>
      <c r="M551" s="37">
        <f t="shared" si="86"/>
        <v>9.901783300975231E-2</v>
      </c>
      <c r="N551" s="36"/>
      <c r="O551" s="37">
        <f>IF(M551&gt;'FOBAS Calculator'!$D$22,0,1)</f>
        <v>1</v>
      </c>
      <c r="P551" s="37">
        <f t="shared" si="88"/>
        <v>54.600000000000506</v>
      </c>
      <c r="Q551" s="36"/>
      <c r="R551" s="36"/>
    </row>
    <row r="552" spans="1:18">
      <c r="A552" s="36"/>
      <c r="B552" s="36"/>
      <c r="C552" s="36"/>
      <c r="D552" s="37">
        <f t="shared" si="81"/>
        <v>54.700000000000507</v>
      </c>
      <c r="E552" s="37"/>
      <c r="F552" s="37">
        <f t="shared" si="80"/>
        <v>0.1</v>
      </c>
      <c r="G552" s="53">
        <f t="shared" si="82"/>
        <v>1</v>
      </c>
      <c r="H552" s="37">
        <f t="shared" si="83"/>
        <v>0.2</v>
      </c>
      <c r="I552" s="37">
        <f t="shared" si="84"/>
        <v>10.939999999999856</v>
      </c>
      <c r="J552" s="37">
        <f t="shared" si="87"/>
        <v>1.9800000000000005E-2</v>
      </c>
      <c r="K552" s="37">
        <f t="shared" si="89"/>
        <v>1.9803566601950467E-2</v>
      </c>
      <c r="L552" s="37">
        <f t="shared" si="85"/>
        <v>-3.5666019504616842E-7</v>
      </c>
      <c r="M552" s="37">
        <f t="shared" si="86"/>
        <v>9.9017476349557265E-2</v>
      </c>
      <c r="N552" s="36"/>
      <c r="O552" s="37">
        <f>IF(M552&gt;'FOBAS Calculator'!$D$22,0,1)</f>
        <v>1</v>
      </c>
      <c r="P552" s="37">
        <f t="shared" si="88"/>
        <v>54.700000000000507</v>
      </c>
      <c r="Q552" s="36"/>
      <c r="R552" s="36"/>
    </row>
    <row r="553" spans="1:18">
      <c r="A553" s="36"/>
      <c r="B553" s="36"/>
      <c r="C553" s="36"/>
      <c r="D553" s="37">
        <f t="shared" si="81"/>
        <v>54.800000000000509</v>
      </c>
      <c r="E553" s="37"/>
      <c r="F553" s="37">
        <f t="shared" si="80"/>
        <v>0.1</v>
      </c>
      <c r="G553" s="53">
        <f t="shared" si="82"/>
        <v>1</v>
      </c>
      <c r="H553" s="37">
        <f t="shared" si="83"/>
        <v>0.2</v>
      </c>
      <c r="I553" s="37">
        <f t="shared" si="84"/>
        <v>10.959999999999855</v>
      </c>
      <c r="J553" s="37">
        <f t="shared" si="87"/>
        <v>1.9800000000000005E-2</v>
      </c>
      <c r="K553" s="37">
        <f t="shared" si="89"/>
        <v>1.9803495269911459E-2</v>
      </c>
      <c r="L553" s="37">
        <f t="shared" si="85"/>
        <v>-3.4952699114534913E-7</v>
      </c>
      <c r="M553" s="37">
        <f t="shared" si="86"/>
        <v>9.9017126822566123E-2</v>
      </c>
      <c r="N553" s="36"/>
      <c r="O553" s="37">
        <f>IF(M553&gt;'FOBAS Calculator'!$D$22,0,1)</f>
        <v>1</v>
      </c>
      <c r="P553" s="37">
        <f t="shared" si="88"/>
        <v>54.800000000000509</v>
      </c>
      <c r="Q553" s="36"/>
      <c r="R553" s="36"/>
    </row>
    <row r="554" spans="1:18">
      <c r="A554" s="36"/>
      <c r="B554" s="36"/>
      <c r="C554" s="36"/>
      <c r="D554" s="37">
        <f t="shared" si="81"/>
        <v>54.90000000000051</v>
      </c>
      <c r="E554" s="37"/>
      <c r="F554" s="37">
        <f t="shared" si="80"/>
        <v>0.1</v>
      </c>
      <c r="G554" s="53">
        <f t="shared" si="82"/>
        <v>1</v>
      </c>
      <c r="H554" s="37">
        <f t="shared" si="83"/>
        <v>0.2</v>
      </c>
      <c r="I554" s="37">
        <f t="shared" si="84"/>
        <v>10.979999999999855</v>
      </c>
      <c r="J554" s="37">
        <f t="shared" si="87"/>
        <v>1.9800000000000005E-2</v>
      </c>
      <c r="K554" s="37">
        <f t="shared" si="89"/>
        <v>1.9803425364513232E-2</v>
      </c>
      <c r="L554" s="37">
        <f t="shared" si="85"/>
        <v>-3.4253645132265029E-7</v>
      </c>
      <c r="M554" s="37">
        <f t="shared" si="86"/>
        <v>9.9016784286114795E-2</v>
      </c>
      <c r="N554" s="36"/>
      <c r="O554" s="37">
        <f>IF(M554&gt;'FOBAS Calculator'!$D$22,0,1)</f>
        <v>1</v>
      </c>
      <c r="P554" s="37">
        <f t="shared" si="88"/>
        <v>54.90000000000051</v>
      </c>
      <c r="Q554" s="36"/>
      <c r="R554" s="36"/>
    </row>
    <row r="555" spans="1:18">
      <c r="A555" s="36"/>
      <c r="B555" s="36"/>
      <c r="C555" s="36"/>
      <c r="D555" s="37">
        <f t="shared" si="81"/>
        <v>55.000000000000512</v>
      </c>
      <c r="E555" s="37"/>
      <c r="F555" s="37">
        <f t="shared" si="80"/>
        <v>0.1</v>
      </c>
      <c r="G555" s="53">
        <f t="shared" si="82"/>
        <v>1</v>
      </c>
      <c r="H555" s="37">
        <f t="shared" si="83"/>
        <v>0.2</v>
      </c>
      <c r="I555" s="37">
        <f t="shared" si="84"/>
        <v>10.999999999999854</v>
      </c>
      <c r="J555" s="37">
        <f t="shared" si="87"/>
        <v>1.9800000000000005E-2</v>
      </c>
      <c r="K555" s="37">
        <f t="shared" si="89"/>
        <v>1.9803356857222964E-2</v>
      </c>
      <c r="L555" s="37">
        <f t="shared" si="85"/>
        <v>-3.3568572229587814E-7</v>
      </c>
      <c r="M555" s="37">
        <f t="shared" si="86"/>
        <v>9.9016448600392493E-2</v>
      </c>
      <c r="N555" s="36"/>
      <c r="O555" s="37">
        <f>IF(M555&gt;'FOBAS Calculator'!$D$22,0,1)</f>
        <v>1</v>
      </c>
      <c r="P555" s="37">
        <f t="shared" si="88"/>
        <v>55.000000000000512</v>
      </c>
      <c r="Q555" s="36"/>
      <c r="R555" s="36"/>
    </row>
    <row r="556" spans="1:18">
      <c r="A556" s="36"/>
      <c r="B556" s="36"/>
      <c r="C556" s="36"/>
      <c r="D556" s="37">
        <f t="shared" si="81"/>
        <v>55.100000000000513</v>
      </c>
      <c r="E556" s="37"/>
      <c r="F556" s="37">
        <f t="shared" si="80"/>
        <v>0.1</v>
      </c>
      <c r="G556" s="53">
        <f t="shared" si="82"/>
        <v>1</v>
      </c>
      <c r="H556" s="37">
        <f t="shared" si="83"/>
        <v>0.2</v>
      </c>
      <c r="I556" s="37">
        <f t="shared" si="84"/>
        <v>11.019999999999854</v>
      </c>
      <c r="J556" s="37">
        <f t="shared" si="87"/>
        <v>1.9800000000000005E-2</v>
      </c>
      <c r="K556" s="37">
        <f t="shared" si="89"/>
        <v>1.9803289720078499E-2</v>
      </c>
      <c r="L556" s="37">
        <f t="shared" si="85"/>
        <v>-3.2897200784934301E-7</v>
      </c>
      <c r="M556" s="37">
        <f t="shared" si="86"/>
        <v>9.901611962838465E-2</v>
      </c>
      <c r="N556" s="36"/>
      <c r="O556" s="37">
        <f>IF(M556&gt;'FOBAS Calculator'!$D$22,0,1)</f>
        <v>1</v>
      </c>
      <c r="P556" s="37">
        <f t="shared" si="88"/>
        <v>55.100000000000513</v>
      </c>
      <c r="Q556" s="36"/>
      <c r="R556" s="36"/>
    </row>
    <row r="557" spans="1:18">
      <c r="A557" s="36"/>
      <c r="B557" s="36"/>
      <c r="C557" s="36"/>
      <c r="D557" s="37">
        <f t="shared" si="81"/>
        <v>55.200000000000514</v>
      </c>
      <c r="E557" s="37"/>
      <c r="F557" s="37">
        <f t="shared" si="80"/>
        <v>0.1</v>
      </c>
      <c r="G557" s="53">
        <f t="shared" si="82"/>
        <v>1</v>
      </c>
      <c r="H557" s="37">
        <f t="shared" si="83"/>
        <v>0.2</v>
      </c>
      <c r="I557" s="37">
        <f t="shared" si="84"/>
        <v>11.039999999999853</v>
      </c>
      <c r="J557" s="37">
        <f t="shared" si="87"/>
        <v>1.9800000000000005E-2</v>
      </c>
      <c r="K557" s="37">
        <f t="shared" si="89"/>
        <v>1.9803223925676933E-2</v>
      </c>
      <c r="L557" s="37">
        <f t="shared" si="85"/>
        <v>-3.2239256769275861E-7</v>
      </c>
      <c r="M557" s="37">
        <f t="shared" si="86"/>
        <v>9.9015797235816952E-2</v>
      </c>
      <c r="N557" s="36"/>
      <c r="O557" s="37">
        <f>IF(M557&gt;'FOBAS Calculator'!$D$22,0,1)</f>
        <v>1</v>
      </c>
      <c r="P557" s="37">
        <f t="shared" si="88"/>
        <v>55.200000000000514</v>
      </c>
      <c r="Q557" s="36"/>
      <c r="R557" s="36"/>
    </row>
    <row r="558" spans="1:18">
      <c r="A558" s="36"/>
      <c r="B558" s="36"/>
      <c r="C558" s="36"/>
      <c r="D558" s="37">
        <f t="shared" si="81"/>
        <v>55.300000000000516</v>
      </c>
      <c r="E558" s="37"/>
      <c r="F558" s="37">
        <f t="shared" si="80"/>
        <v>0.1</v>
      </c>
      <c r="G558" s="53">
        <f t="shared" si="82"/>
        <v>1</v>
      </c>
      <c r="H558" s="37">
        <f t="shared" si="83"/>
        <v>0.2</v>
      </c>
      <c r="I558" s="37">
        <f t="shared" si="84"/>
        <v>11.059999999999853</v>
      </c>
      <c r="J558" s="37">
        <f t="shared" si="87"/>
        <v>1.9800000000000005E-2</v>
      </c>
      <c r="K558" s="37">
        <f t="shared" si="89"/>
        <v>1.9803159447163394E-2</v>
      </c>
      <c r="L558" s="37">
        <f t="shared" si="85"/>
        <v>-3.1594471633887566E-7</v>
      </c>
      <c r="M558" s="37">
        <f t="shared" si="86"/>
        <v>9.9015481291100618E-2</v>
      </c>
      <c r="N558" s="36"/>
      <c r="O558" s="37">
        <f>IF(M558&gt;'FOBAS Calculator'!$D$22,0,1)</f>
        <v>1</v>
      </c>
      <c r="P558" s="37">
        <f t="shared" si="88"/>
        <v>55.300000000000516</v>
      </c>
      <c r="Q558" s="36"/>
      <c r="R558" s="36"/>
    </row>
    <row r="559" spans="1:18">
      <c r="A559" s="36"/>
      <c r="B559" s="36"/>
      <c r="C559" s="36"/>
      <c r="D559" s="37">
        <f t="shared" si="81"/>
        <v>55.400000000000517</v>
      </c>
      <c r="E559" s="37"/>
      <c r="F559" s="37">
        <f t="shared" si="80"/>
        <v>0.1</v>
      </c>
      <c r="G559" s="53">
        <f t="shared" si="82"/>
        <v>1</v>
      </c>
      <c r="H559" s="37">
        <f t="shared" si="83"/>
        <v>0.2</v>
      </c>
      <c r="I559" s="37">
        <f t="shared" si="84"/>
        <v>11.079999999999853</v>
      </c>
      <c r="J559" s="37">
        <f t="shared" si="87"/>
        <v>1.9800000000000005E-2</v>
      </c>
      <c r="K559" s="37">
        <f t="shared" si="89"/>
        <v>1.9803096258220125E-2</v>
      </c>
      <c r="L559" s="37">
        <f t="shared" si="85"/>
        <v>-3.0962582201199408E-7</v>
      </c>
      <c r="M559" s="37">
        <f t="shared" si="86"/>
        <v>9.9015171665278609E-2</v>
      </c>
      <c r="N559" s="36"/>
      <c r="O559" s="37">
        <f>IF(M559&gt;'FOBAS Calculator'!$D$22,0,1)</f>
        <v>1</v>
      </c>
      <c r="P559" s="37">
        <f t="shared" si="88"/>
        <v>55.400000000000517</v>
      </c>
      <c r="Q559" s="36"/>
      <c r="R559" s="36"/>
    </row>
    <row r="560" spans="1:18">
      <c r="A560" s="36"/>
      <c r="B560" s="36"/>
      <c r="C560" s="36"/>
      <c r="D560" s="37">
        <f t="shared" si="81"/>
        <v>55.500000000000519</v>
      </c>
      <c r="E560" s="37"/>
      <c r="F560" s="37">
        <f t="shared" si="80"/>
        <v>0.1</v>
      </c>
      <c r="G560" s="53">
        <f t="shared" si="82"/>
        <v>1</v>
      </c>
      <c r="H560" s="37">
        <f t="shared" si="83"/>
        <v>0.2</v>
      </c>
      <c r="I560" s="37">
        <f t="shared" si="84"/>
        <v>11.099999999999852</v>
      </c>
      <c r="J560" s="37">
        <f t="shared" si="87"/>
        <v>1.9800000000000005E-2</v>
      </c>
      <c r="K560" s="37">
        <f t="shared" si="89"/>
        <v>1.9803034333055726E-2</v>
      </c>
      <c r="L560" s="37">
        <f t="shared" si="85"/>
        <v>-3.0343330557208725E-7</v>
      </c>
      <c r="M560" s="37">
        <f t="shared" si="86"/>
        <v>9.901486823197303E-2</v>
      </c>
      <c r="N560" s="36"/>
      <c r="O560" s="37">
        <f>IF(M560&gt;'FOBAS Calculator'!$D$22,0,1)</f>
        <v>1</v>
      </c>
      <c r="P560" s="37">
        <f t="shared" si="88"/>
        <v>55.500000000000519</v>
      </c>
      <c r="Q560" s="36"/>
      <c r="R560" s="36"/>
    </row>
    <row r="561" spans="1:18">
      <c r="A561" s="36"/>
      <c r="B561" s="36"/>
      <c r="C561" s="36"/>
      <c r="D561" s="37">
        <f t="shared" si="81"/>
        <v>55.60000000000052</v>
      </c>
      <c r="E561" s="37"/>
      <c r="F561" s="37">
        <f t="shared" si="80"/>
        <v>0.1</v>
      </c>
      <c r="G561" s="53">
        <f t="shared" si="82"/>
        <v>1</v>
      </c>
      <c r="H561" s="37">
        <f t="shared" si="83"/>
        <v>0.2</v>
      </c>
      <c r="I561" s="37">
        <f t="shared" si="84"/>
        <v>11.119999999999852</v>
      </c>
      <c r="J561" s="37">
        <f t="shared" si="87"/>
        <v>1.9800000000000005E-2</v>
      </c>
      <c r="K561" s="37">
        <f t="shared" si="89"/>
        <v>1.9802973646394606E-2</v>
      </c>
      <c r="L561" s="37">
        <f t="shared" si="85"/>
        <v>-2.9736463946009041E-7</v>
      </c>
      <c r="M561" s="37">
        <f t="shared" si="86"/>
        <v>9.9014570867333576E-2</v>
      </c>
      <c r="N561" s="36"/>
      <c r="O561" s="37">
        <f>IF(M561&gt;'FOBAS Calculator'!$D$22,0,1)</f>
        <v>1</v>
      </c>
      <c r="P561" s="37">
        <f t="shared" si="88"/>
        <v>55.60000000000052</v>
      </c>
      <c r="Q561" s="36"/>
      <c r="R561" s="36"/>
    </row>
    <row r="562" spans="1:18">
      <c r="A562" s="36"/>
      <c r="B562" s="36"/>
      <c r="C562" s="36"/>
      <c r="D562" s="37">
        <f t="shared" si="81"/>
        <v>55.700000000000522</v>
      </c>
      <c r="E562" s="37"/>
      <c r="F562" s="37">
        <f t="shared" si="80"/>
        <v>0.1</v>
      </c>
      <c r="G562" s="53">
        <f t="shared" si="82"/>
        <v>1</v>
      </c>
      <c r="H562" s="37">
        <f t="shared" si="83"/>
        <v>0.2</v>
      </c>
      <c r="I562" s="37">
        <f t="shared" si="84"/>
        <v>11.139999999999851</v>
      </c>
      <c r="J562" s="37">
        <f t="shared" si="87"/>
        <v>1.9800000000000005E-2</v>
      </c>
      <c r="K562" s="37">
        <f t="shared" si="89"/>
        <v>1.9802914173466718E-2</v>
      </c>
      <c r="L562" s="37">
        <f t="shared" si="85"/>
        <v>-2.9141734667129103E-7</v>
      </c>
      <c r="M562" s="37">
        <f t="shared" si="86"/>
        <v>9.9014279449986906E-2</v>
      </c>
      <c r="N562" s="36"/>
      <c r="O562" s="37">
        <f>IF(M562&gt;'FOBAS Calculator'!$D$22,0,1)</f>
        <v>1</v>
      </c>
      <c r="P562" s="37">
        <f t="shared" si="88"/>
        <v>55.700000000000522</v>
      </c>
      <c r="Q562" s="36"/>
      <c r="R562" s="36"/>
    </row>
    <row r="563" spans="1:18">
      <c r="A563" s="36"/>
      <c r="B563" s="36"/>
      <c r="C563" s="36"/>
      <c r="D563" s="37">
        <f t="shared" si="81"/>
        <v>55.800000000000523</v>
      </c>
      <c r="E563" s="37"/>
      <c r="F563" s="37">
        <f t="shared" si="80"/>
        <v>0.1</v>
      </c>
      <c r="G563" s="53">
        <f t="shared" si="82"/>
        <v>1</v>
      </c>
      <c r="H563" s="37">
        <f t="shared" si="83"/>
        <v>0.2</v>
      </c>
      <c r="I563" s="37">
        <f t="shared" si="84"/>
        <v>11.159999999999851</v>
      </c>
      <c r="J563" s="37">
        <f t="shared" si="87"/>
        <v>1.9800000000000005E-2</v>
      </c>
      <c r="K563" s="37">
        <f t="shared" si="89"/>
        <v>1.9802855889997382E-2</v>
      </c>
      <c r="L563" s="37">
        <f t="shared" si="85"/>
        <v>-2.8558899973774031E-7</v>
      </c>
      <c r="M563" s="37">
        <f t="shared" si="86"/>
        <v>9.9013993860987165E-2</v>
      </c>
      <c r="N563" s="36"/>
      <c r="O563" s="37">
        <f>IF(M563&gt;'FOBAS Calculator'!$D$22,0,1)</f>
        <v>1</v>
      </c>
      <c r="P563" s="37">
        <f t="shared" si="88"/>
        <v>55.800000000000523</v>
      </c>
      <c r="Q563" s="36"/>
      <c r="R563" s="36"/>
    </row>
    <row r="564" spans="1:18">
      <c r="A564" s="36"/>
      <c r="B564" s="36"/>
      <c r="C564" s="36"/>
      <c r="D564" s="37">
        <f t="shared" si="81"/>
        <v>55.900000000000524</v>
      </c>
      <c r="E564" s="37"/>
      <c r="F564" s="37">
        <f t="shared" si="80"/>
        <v>0.1</v>
      </c>
      <c r="G564" s="53">
        <f t="shared" si="82"/>
        <v>1</v>
      </c>
      <c r="H564" s="37">
        <f t="shared" si="83"/>
        <v>0.2</v>
      </c>
      <c r="I564" s="37">
        <f t="shared" si="84"/>
        <v>11.179999999999851</v>
      </c>
      <c r="J564" s="37">
        <f t="shared" si="87"/>
        <v>1.9800000000000005E-2</v>
      </c>
      <c r="K564" s="37">
        <f t="shared" si="89"/>
        <v>1.9802798772197434E-2</v>
      </c>
      <c r="L564" s="37">
        <f t="shared" si="85"/>
        <v>-2.7987721974293002E-7</v>
      </c>
      <c r="M564" s="37">
        <f t="shared" si="86"/>
        <v>9.9013713983767418E-2</v>
      </c>
      <c r="N564" s="36"/>
      <c r="O564" s="37">
        <f>IF(M564&gt;'FOBAS Calculator'!$D$22,0,1)</f>
        <v>1</v>
      </c>
      <c r="P564" s="37">
        <f t="shared" si="88"/>
        <v>55.900000000000524</v>
      </c>
      <c r="Q564" s="36"/>
      <c r="R564" s="36"/>
    </row>
    <row r="565" spans="1:18">
      <c r="A565" s="36"/>
      <c r="B565" s="36"/>
      <c r="C565" s="36"/>
      <c r="D565" s="37">
        <f t="shared" si="81"/>
        <v>56.000000000000526</v>
      </c>
      <c r="E565" s="37"/>
      <c r="F565" s="37">
        <f t="shared" si="80"/>
        <v>0.1</v>
      </c>
      <c r="G565" s="53">
        <f t="shared" si="82"/>
        <v>1</v>
      </c>
      <c r="H565" s="37">
        <f t="shared" si="83"/>
        <v>0.2</v>
      </c>
      <c r="I565" s="37">
        <f t="shared" si="84"/>
        <v>11.19999999999985</v>
      </c>
      <c r="J565" s="37">
        <f t="shared" si="87"/>
        <v>1.9800000000000005E-2</v>
      </c>
      <c r="K565" s="37">
        <f t="shared" si="89"/>
        <v>1.9802742796753488E-2</v>
      </c>
      <c r="L565" s="37">
        <f t="shared" si="85"/>
        <v>-2.7427967534826567E-7</v>
      </c>
      <c r="M565" s="37">
        <f t="shared" si="86"/>
        <v>9.9013439704092071E-2</v>
      </c>
      <c r="N565" s="36"/>
      <c r="O565" s="37">
        <f>IF(M565&gt;'FOBAS Calculator'!$D$22,0,1)</f>
        <v>1</v>
      </c>
      <c r="P565" s="37">
        <f t="shared" si="88"/>
        <v>56.000000000000526</v>
      </c>
      <c r="Q565" s="36"/>
      <c r="R565" s="36"/>
    </row>
    <row r="566" spans="1:18">
      <c r="A566" s="36"/>
      <c r="B566" s="36"/>
      <c r="C566" s="36"/>
      <c r="D566" s="37">
        <f t="shared" si="81"/>
        <v>56.100000000000527</v>
      </c>
      <c r="E566" s="37"/>
      <c r="F566" s="37">
        <f t="shared" si="80"/>
        <v>0.1</v>
      </c>
      <c r="G566" s="53">
        <f t="shared" si="82"/>
        <v>1</v>
      </c>
      <c r="H566" s="37">
        <f t="shared" si="83"/>
        <v>0.2</v>
      </c>
      <c r="I566" s="37">
        <f t="shared" si="84"/>
        <v>11.21999999999985</v>
      </c>
      <c r="J566" s="37">
        <f t="shared" si="87"/>
        <v>1.9800000000000005E-2</v>
      </c>
      <c r="K566" s="37">
        <f t="shared" si="89"/>
        <v>1.9802687940818419E-2</v>
      </c>
      <c r="L566" s="37">
        <f t="shared" si="85"/>
        <v>-2.6879408184139753E-7</v>
      </c>
      <c r="M566" s="37">
        <f t="shared" si="86"/>
        <v>9.9013170910010231E-2</v>
      </c>
      <c r="N566" s="36"/>
      <c r="O566" s="37">
        <f>IF(M566&gt;'FOBAS Calculator'!$D$22,0,1)</f>
        <v>1</v>
      </c>
      <c r="P566" s="37">
        <f t="shared" si="88"/>
        <v>56.100000000000527</v>
      </c>
      <c r="Q566" s="36"/>
      <c r="R566" s="36"/>
    </row>
    <row r="567" spans="1:18">
      <c r="A567" s="36"/>
      <c r="B567" s="36"/>
      <c r="C567" s="36"/>
      <c r="D567" s="37">
        <f t="shared" si="81"/>
        <v>56.200000000000529</v>
      </c>
      <c r="E567" s="37"/>
      <c r="F567" s="37">
        <f t="shared" si="80"/>
        <v>0.1</v>
      </c>
      <c r="G567" s="53">
        <f t="shared" si="82"/>
        <v>1</v>
      </c>
      <c r="H567" s="37">
        <f t="shared" si="83"/>
        <v>0.2</v>
      </c>
      <c r="I567" s="37">
        <f t="shared" si="84"/>
        <v>11.239999999999849</v>
      </c>
      <c r="J567" s="37">
        <f t="shared" si="87"/>
        <v>1.9800000000000005E-2</v>
      </c>
      <c r="K567" s="37">
        <f t="shared" si="89"/>
        <v>1.9802634182002048E-2</v>
      </c>
      <c r="L567" s="37">
        <f t="shared" si="85"/>
        <v>-2.6341820020432673E-7</v>
      </c>
      <c r="M567" s="37">
        <f t="shared" si="86"/>
        <v>9.901290749181002E-2</v>
      </c>
      <c r="N567" s="36"/>
      <c r="O567" s="37">
        <f>IF(M567&gt;'FOBAS Calculator'!$D$22,0,1)</f>
        <v>1</v>
      </c>
      <c r="P567" s="37">
        <f t="shared" si="88"/>
        <v>56.200000000000529</v>
      </c>
      <c r="Q567" s="36"/>
      <c r="R567" s="36"/>
    </row>
    <row r="568" spans="1:18">
      <c r="A568" s="36"/>
      <c r="B568" s="36"/>
      <c r="C568" s="36"/>
      <c r="D568" s="37">
        <f t="shared" si="81"/>
        <v>56.30000000000053</v>
      </c>
      <c r="E568" s="37"/>
      <c r="F568" s="37">
        <f t="shared" si="80"/>
        <v>0.1</v>
      </c>
      <c r="G568" s="53">
        <f t="shared" si="82"/>
        <v>1</v>
      </c>
      <c r="H568" s="37">
        <f t="shared" si="83"/>
        <v>0.2</v>
      </c>
      <c r="I568" s="37">
        <f t="shared" si="84"/>
        <v>11.259999999999849</v>
      </c>
      <c r="J568" s="37">
        <f t="shared" si="87"/>
        <v>1.9800000000000005E-2</v>
      </c>
      <c r="K568" s="37">
        <f t="shared" si="89"/>
        <v>1.9802581498362008E-2</v>
      </c>
      <c r="L568" s="37">
        <f t="shared" si="85"/>
        <v>-2.5814983620024712E-7</v>
      </c>
      <c r="M568" s="37">
        <f t="shared" si="86"/>
        <v>9.9012649341973819E-2</v>
      </c>
      <c r="N568" s="36"/>
      <c r="O568" s="37">
        <f>IF(M568&gt;'FOBAS Calculator'!$D$22,0,1)</f>
        <v>1</v>
      </c>
      <c r="P568" s="37">
        <f t="shared" si="88"/>
        <v>56.30000000000053</v>
      </c>
      <c r="Q568" s="36"/>
      <c r="R568" s="36"/>
    </row>
    <row r="569" spans="1:18">
      <c r="A569" s="36"/>
      <c r="B569" s="36"/>
      <c r="C569" s="36"/>
      <c r="D569" s="37">
        <f t="shared" si="81"/>
        <v>56.400000000000531</v>
      </c>
      <c r="E569" s="37"/>
      <c r="F569" s="37">
        <f t="shared" si="80"/>
        <v>0.1</v>
      </c>
      <c r="G569" s="53">
        <f t="shared" si="82"/>
        <v>1</v>
      </c>
      <c r="H569" s="37">
        <f t="shared" si="83"/>
        <v>0.2</v>
      </c>
      <c r="I569" s="37">
        <f t="shared" si="84"/>
        <v>11.279999999999848</v>
      </c>
      <c r="J569" s="37">
        <f t="shared" si="87"/>
        <v>1.9800000000000005E-2</v>
      </c>
      <c r="K569" s="37">
        <f t="shared" si="89"/>
        <v>1.9802529868394769E-2</v>
      </c>
      <c r="L569" s="37">
        <f t="shared" si="85"/>
        <v>-2.5298683947634625E-7</v>
      </c>
      <c r="M569" s="37">
        <f t="shared" si="86"/>
        <v>9.9012396355134341E-2</v>
      </c>
      <c r="N569" s="36"/>
      <c r="O569" s="37">
        <f>IF(M569&gt;'FOBAS Calculator'!$D$22,0,1)</f>
        <v>1</v>
      </c>
      <c r="P569" s="37">
        <f t="shared" si="88"/>
        <v>56.400000000000531</v>
      </c>
      <c r="Q569" s="36"/>
      <c r="R569" s="36"/>
    </row>
    <row r="570" spans="1:18">
      <c r="A570" s="36"/>
      <c r="B570" s="36"/>
      <c r="C570" s="36"/>
      <c r="D570" s="37">
        <f t="shared" si="81"/>
        <v>56.500000000000533</v>
      </c>
      <c r="E570" s="37"/>
      <c r="F570" s="37">
        <f t="shared" si="80"/>
        <v>0.1</v>
      </c>
      <c r="G570" s="53">
        <f t="shared" si="82"/>
        <v>1</v>
      </c>
      <c r="H570" s="37">
        <f t="shared" si="83"/>
        <v>0.2</v>
      </c>
      <c r="I570" s="37">
        <f t="shared" si="84"/>
        <v>11.299999999999848</v>
      </c>
      <c r="J570" s="37">
        <f t="shared" si="87"/>
        <v>1.9800000000000005E-2</v>
      </c>
      <c r="K570" s="37">
        <f t="shared" si="89"/>
        <v>1.9802479271026872E-2</v>
      </c>
      <c r="L570" s="37">
        <f t="shared" si="85"/>
        <v>-2.4792710268672915E-7</v>
      </c>
      <c r="M570" s="37">
        <f t="shared" si="86"/>
        <v>9.901214842803166E-2</v>
      </c>
      <c r="N570" s="36"/>
      <c r="O570" s="37">
        <f>IF(M570&gt;'FOBAS Calculator'!$D$22,0,1)</f>
        <v>1</v>
      </c>
      <c r="P570" s="37">
        <f t="shared" si="88"/>
        <v>56.500000000000533</v>
      </c>
      <c r="Q570" s="36"/>
      <c r="R570" s="36"/>
    </row>
    <row r="571" spans="1:18">
      <c r="A571" s="36"/>
      <c r="B571" s="36"/>
      <c r="C571" s="36"/>
      <c r="D571" s="37">
        <f t="shared" si="81"/>
        <v>56.600000000000534</v>
      </c>
      <c r="E571" s="37"/>
      <c r="F571" s="37">
        <f t="shared" si="80"/>
        <v>0.1</v>
      </c>
      <c r="G571" s="53">
        <f t="shared" si="82"/>
        <v>1</v>
      </c>
      <c r="H571" s="37">
        <f t="shared" si="83"/>
        <v>0.2</v>
      </c>
      <c r="I571" s="37">
        <f t="shared" si="84"/>
        <v>11.319999999999848</v>
      </c>
      <c r="J571" s="37">
        <f t="shared" si="87"/>
        <v>1.9800000000000005E-2</v>
      </c>
      <c r="K571" s="37">
        <f t="shared" si="89"/>
        <v>1.9802429685606339E-2</v>
      </c>
      <c r="L571" s="37">
        <f t="shared" si="85"/>
        <v>-2.429685606333831E-7</v>
      </c>
      <c r="M571" s="37">
        <f t="shared" si="86"/>
        <v>9.9011905459471028E-2</v>
      </c>
      <c r="N571" s="36"/>
      <c r="O571" s="37">
        <f>IF(M571&gt;'FOBAS Calculator'!$D$22,0,1)</f>
        <v>1</v>
      </c>
      <c r="P571" s="37">
        <f t="shared" si="88"/>
        <v>56.600000000000534</v>
      </c>
      <c r="Q571" s="36"/>
      <c r="R571" s="36"/>
    </row>
    <row r="572" spans="1:18">
      <c r="A572" s="36"/>
      <c r="B572" s="36"/>
      <c r="C572" s="36"/>
      <c r="D572" s="37">
        <f t="shared" si="81"/>
        <v>56.700000000000536</v>
      </c>
      <c r="E572" s="37"/>
      <c r="F572" s="37">
        <f t="shared" si="80"/>
        <v>0.1</v>
      </c>
      <c r="G572" s="53">
        <f t="shared" si="82"/>
        <v>1</v>
      </c>
      <c r="H572" s="37">
        <f t="shared" si="83"/>
        <v>0.2</v>
      </c>
      <c r="I572" s="37">
        <f t="shared" si="84"/>
        <v>11.339999999999847</v>
      </c>
      <c r="J572" s="37">
        <f t="shared" si="87"/>
        <v>1.9800000000000005E-2</v>
      </c>
      <c r="K572" s="37">
        <f t="shared" si="89"/>
        <v>1.9802381091894208E-2</v>
      </c>
      <c r="L572" s="37">
        <f t="shared" si="85"/>
        <v>-2.3810918942032689E-7</v>
      </c>
      <c r="M572" s="37">
        <f t="shared" si="86"/>
        <v>9.9011667350281607E-2</v>
      </c>
      <c r="N572" s="36"/>
      <c r="O572" s="37">
        <f>IF(M572&gt;'FOBAS Calculator'!$D$22,0,1)</f>
        <v>1</v>
      </c>
      <c r="P572" s="37">
        <f t="shared" si="88"/>
        <v>56.700000000000536</v>
      </c>
      <c r="Q572" s="36"/>
      <c r="R572" s="36"/>
    </row>
    <row r="573" spans="1:18">
      <c r="A573" s="36"/>
      <c r="B573" s="36"/>
      <c r="C573" s="36"/>
      <c r="D573" s="37">
        <f t="shared" si="81"/>
        <v>56.800000000000537</v>
      </c>
      <c r="E573" s="37"/>
      <c r="F573" s="37">
        <f t="shared" si="80"/>
        <v>0.1</v>
      </c>
      <c r="G573" s="53">
        <f t="shared" si="82"/>
        <v>1</v>
      </c>
      <c r="H573" s="37">
        <f t="shared" si="83"/>
        <v>0.2</v>
      </c>
      <c r="I573" s="37">
        <f t="shared" si="84"/>
        <v>11.359999999999847</v>
      </c>
      <c r="J573" s="37">
        <f t="shared" si="87"/>
        <v>1.9800000000000005E-2</v>
      </c>
      <c r="K573" s="37">
        <f t="shared" si="89"/>
        <v>1.9802333470056326E-2</v>
      </c>
      <c r="L573" s="37">
        <f t="shared" si="85"/>
        <v>-2.3334700563204524E-7</v>
      </c>
      <c r="M573" s="37">
        <f t="shared" si="86"/>
        <v>9.9011434003275972E-2</v>
      </c>
      <c r="N573" s="36"/>
      <c r="O573" s="37">
        <f>IF(M573&gt;'FOBAS Calculator'!$D$22,0,1)</f>
        <v>1</v>
      </c>
      <c r="P573" s="37">
        <f t="shared" si="88"/>
        <v>56.800000000000537</v>
      </c>
      <c r="Q573" s="36"/>
      <c r="R573" s="36"/>
    </row>
    <row r="574" spans="1:18">
      <c r="A574" s="36"/>
      <c r="B574" s="36"/>
      <c r="C574" s="36"/>
      <c r="D574" s="37">
        <f t="shared" si="81"/>
        <v>56.900000000000539</v>
      </c>
      <c r="E574" s="37"/>
      <c r="F574" s="37">
        <f t="shared" si="80"/>
        <v>0.1</v>
      </c>
      <c r="G574" s="53">
        <f t="shared" si="82"/>
        <v>1</v>
      </c>
      <c r="H574" s="37">
        <f t="shared" si="83"/>
        <v>0.2</v>
      </c>
      <c r="I574" s="37">
        <f t="shared" si="84"/>
        <v>11.379999999999846</v>
      </c>
      <c r="J574" s="37">
        <f t="shared" si="87"/>
        <v>1.9800000000000005E-2</v>
      </c>
      <c r="K574" s="37">
        <f t="shared" si="89"/>
        <v>1.9802286800655197E-2</v>
      </c>
      <c r="L574" s="37">
        <f t="shared" si="85"/>
        <v>-2.2868006551921005E-7</v>
      </c>
      <c r="M574" s="37">
        <f t="shared" si="86"/>
        <v>9.9011205323210449E-2</v>
      </c>
      <c r="N574" s="36"/>
      <c r="O574" s="37">
        <f>IF(M574&gt;'FOBAS Calculator'!$D$22,0,1)</f>
        <v>1</v>
      </c>
      <c r="P574" s="37">
        <f t="shared" si="88"/>
        <v>56.900000000000539</v>
      </c>
      <c r="Q574" s="36"/>
      <c r="R574" s="36"/>
    </row>
    <row r="575" spans="1:18">
      <c r="A575" s="36"/>
      <c r="B575" s="36"/>
      <c r="C575" s="36"/>
      <c r="D575" s="37">
        <f t="shared" si="81"/>
        <v>57.00000000000054</v>
      </c>
      <c r="E575" s="37"/>
      <c r="F575" s="37">
        <f t="shared" si="80"/>
        <v>0.1</v>
      </c>
      <c r="G575" s="53">
        <f t="shared" si="82"/>
        <v>1</v>
      </c>
      <c r="H575" s="37">
        <f t="shared" si="83"/>
        <v>0.2</v>
      </c>
      <c r="I575" s="37">
        <f t="shared" si="84"/>
        <v>11.399999999999846</v>
      </c>
      <c r="J575" s="37">
        <f t="shared" si="87"/>
        <v>1.9800000000000005E-2</v>
      </c>
      <c r="K575" s="37">
        <f t="shared" si="89"/>
        <v>1.9802241064642095E-2</v>
      </c>
      <c r="L575" s="37">
        <f t="shared" si="85"/>
        <v>-2.2410646420903402E-7</v>
      </c>
      <c r="M575" s="37">
        <f t="shared" si="86"/>
        <v>9.9010981216746244E-2</v>
      </c>
      <c r="N575" s="36"/>
      <c r="O575" s="37">
        <f>IF(M575&gt;'FOBAS Calculator'!$D$22,0,1)</f>
        <v>1</v>
      </c>
      <c r="P575" s="37">
        <f t="shared" si="88"/>
        <v>57.00000000000054</v>
      </c>
      <c r="Q575" s="36"/>
      <c r="R575" s="36"/>
    </row>
    <row r="576" spans="1:18">
      <c r="A576" s="36"/>
      <c r="B576" s="36"/>
      <c r="C576" s="36"/>
      <c r="D576" s="37">
        <f t="shared" si="81"/>
        <v>57.100000000000541</v>
      </c>
      <c r="E576" s="37"/>
      <c r="F576" s="37">
        <f t="shared" si="80"/>
        <v>0.1</v>
      </c>
      <c r="G576" s="53">
        <f t="shared" si="82"/>
        <v>1</v>
      </c>
      <c r="H576" s="37">
        <f t="shared" si="83"/>
        <v>0.2</v>
      </c>
      <c r="I576" s="37">
        <f t="shared" si="84"/>
        <v>11.419999999999845</v>
      </c>
      <c r="J576" s="37">
        <f t="shared" si="87"/>
        <v>1.9800000000000005E-2</v>
      </c>
      <c r="K576" s="37">
        <f t="shared" si="89"/>
        <v>1.9802196243349255E-2</v>
      </c>
      <c r="L576" s="37">
        <f t="shared" si="85"/>
        <v>-2.1962433492499212E-7</v>
      </c>
      <c r="M576" s="37">
        <f t="shared" si="86"/>
        <v>9.9010761592411317E-2</v>
      </c>
      <c r="N576" s="36"/>
      <c r="O576" s="37">
        <f>IF(M576&gt;'FOBAS Calculator'!$D$22,0,1)</f>
        <v>1</v>
      </c>
      <c r="P576" s="37">
        <f t="shared" si="88"/>
        <v>57.100000000000541</v>
      </c>
      <c r="Q576" s="36"/>
      <c r="R576" s="36"/>
    </row>
    <row r="577" spans="1:18">
      <c r="A577" s="36"/>
      <c r="B577" s="36"/>
      <c r="C577" s="36"/>
      <c r="D577" s="37">
        <f t="shared" si="81"/>
        <v>57.200000000000543</v>
      </c>
      <c r="E577" s="37"/>
      <c r="F577" s="37">
        <f t="shared" si="80"/>
        <v>0.1</v>
      </c>
      <c r="G577" s="53">
        <f t="shared" si="82"/>
        <v>1</v>
      </c>
      <c r="H577" s="37">
        <f t="shared" si="83"/>
        <v>0.2</v>
      </c>
      <c r="I577" s="37">
        <f t="shared" si="84"/>
        <v>11.439999999999845</v>
      </c>
      <c r="J577" s="37">
        <f t="shared" si="87"/>
        <v>1.9800000000000005E-2</v>
      </c>
      <c r="K577" s="37">
        <f t="shared" si="89"/>
        <v>1.9802152318482268E-2</v>
      </c>
      <c r="L577" s="37">
        <f t="shared" si="85"/>
        <v>-2.152318482263188E-7</v>
      </c>
      <c r="M577" s="37">
        <f t="shared" si="86"/>
        <v>9.9010546360563084E-2</v>
      </c>
      <c r="N577" s="36"/>
      <c r="O577" s="37">
        <f>IF(M577&gt;'FOBAS Calculator'!$D$22,0,1)</f>
        <v>1</v>
      </c>
      <c r="P577" s="37">
        <f t="shared" si="88"/>
        <v>57.200000000000543</v>
      </c>
      <c r="Q577" s="36"/>
      <c r="R577" s="36"/>
    </row>
    <row r="578" spans="1:18">
      <c r="A578" s="36"/>
      <c r="B578" s="36"/>
      <c r="C578" s="36"/>
      <c r="D578" s="37">
        <f t="shared" si="81"/>
        <v>57.300000000000544</v>
      </c>
      <c r="E578" s="37"/>
      <c r="F578" s="37">
        <f t="shared" si="80"/>
        <v>0.1</v>
      </c>
      <c r="G578" s="53">
        <f t="shared" si="82"/>
        <v>1</v>
      </c>
      <c r="H578" s="37">
        <f t="shared" si="83"/>
        <v>0.2</v>
      </c>
      <c r="I578" s="37">
        <f t="shared" si="84"/>
        <v>11.459999999999845</v>
      </c>
      <c r="J578" s="37">
        <f t="shared" si="87"/>
        <v>1.9800000000000005E-2</v>
      </c>
      <c r="K578" s="37">
        <f t="shared" si="89"/>
        <v>1.9802109272112622E-2</v>
      </c>
      <c r="L578" s="37">
        <f t="shared" si="85"/>
        <v>-2.1092721126172997E-7</v>
      </c>
      <c r="M578" s="37">
        <f t="shared" si="86"/>
        <v>9.9010335433351818E-2</v>
      </c>
      <c r="N578" s="36"/>
      <c r="O578" s="37">
        <f>IF(M578&gt;'FOBAS Calculator'!$D$22,0,1)</f>
        <v>1</v>
      </c>
      <c r="P578" s="37">
        <f t="shared" si="88"/>
        <v>57.300000000000544</v>
      </c>
      <c r="Q578" s="36"/>
      <c r="R578" s="36"/>
    </row>
    <row r="579" spans="1:18">
      <c r="A579" s="36"/>
      <c r="B579" s="36"/>
      <c r="C579" s="36"/>
      <c r="D579" s="37">
        <f t="shared" si="81"/>
        <v>57.400000000000546</v>
      </c>
      <c r="E579" s="37"/>
      <c r="F579" s="37">
        <f t="shared" si="80"/>
        <v>0.1</v>
      </c>
      <c r="G579" s="53">
        <f t="shared" si="82"/>
        <v>1</v>
      </c>
      <c r="H579" s="37">
        <f t="shared" si="83"/>
        <v>0.2</v>
      </c>
      <c r="I579" s="37">
        <f t="shared" si="84"/>
        <v>11.479999999999844</v>
      </c>
      <c r="J579" s="37">
        <f t="shared" si="87"/>
        <v>1.9800000000000005E-2</v>
      </c>
      <c r="K579" s="37">
        <f t="shared" si="89"/>
        <v>1.9802067086670368E-2</v>
      </c>
      <c r="L579" s="37">
        <f t="shared" si="85"/>
        <v>-2.0670866703632883E-7</v>
      </c>
      <c r="M579" s="37">
        <f t="shared" si="86"/>
        <v>9.9010128724684787E-2</v>
      </c>
      <c r="N579" s="36"/>
      <c r="O579" s="37">
        <f>IF(M579&gt;'FOBAS Calculator'!$D$22,0,1)</f>
        <v>1</v>
      </c>
      <c r="P579" s="37">
        <f t="shared" si="88"/>
        <v>57.400000000000546</v>
      </c>
      <c r="Q579" s="36"/>
      <c r="R579" s="36"/>
    </row>
    <row r="580" spans="1:18">
      <c r="A580" s="36"/>
      <c r="B580" s="36"/>
      <c r="C580" s="36"/>
      <c r="D580" s="37">
        <f t="shared" si="81"/>
        <v>57.500000000000547</v>
      </c>
      <c r="E580" s="37"/>
      <c r="F580" s="37">
        <f t="shared" ref="F580:F643" si="90">F579</f>
        <v>0.1</v>
      </c>
      <c r="G580" s="53">
        <f t="shared" si="82"/>
        <v>1</v>
      </c>
      <c r="H580" s="37">
        <f t="shared" si="83"/>
        <v>0.2</v>
      </c>
      <c r="I580" s="37">
        <f t="shared" si="84"/>
        <v>11.499999999999844</v>
      </c>
      <c r="J580" s="37">
        <f t="shared" si="87"/>
        <v>1.9800000000000005E-2</v>
      </c>
      <c r="K580" s="37">
        <f t="shared" si="89"/>
        <v>1.980202574493696E-2</v>
      </c>
      <c r="L580" s="37">
        <f t="shared" si="85"/>
        <v>-2.0257449369551205E-7</v>
      </c>
      <c r="M580" s="37">
        <f t="shared" si="86"/>
        <v>9.9009926150191094E-2</v>
      </c>
      <c r="N580" s="36"/>
      <c r="O580" s="37">
        <f>IF(M580&gt;'FOBAS Calculator'!$D$22,0,1)</f>
        <v>1</v>
      </c>
      <c r="P580" s="37">
        <f t="shared" si="88"/>
        <v>57.500000000000547</v>
      </c>
      <c r="Q580" s="36"/>
      <c r="R580" s="36"/>
    </row>
    <row r="581" spans="1:18">
      <c r="A581" s="36"/>
      <c r="B581" s="36"/>
      <c r="C581" s="36"/>
      <c r="D581" s="37">
        <f t="shared" si="81"/>
        <v>57.600000000000549</v>
      </c>
      <c r="E581" s="37"/>
      <c r="F581" s="37">
        <f t="shared" si="90"/>
        <v>0.1</v>
      </c>
      <c r="G581" s="53">
        <f t="shared" si="82"/>
        <v>1</v>
      </c>
      <c r="H581" s="37">
        <f t="shared" si="83"/>
        <v>0.2</v>
      </c>
      <c r="I581" s="37">
        <f t="shared" si="84"/>
        <v>11.519999999999843</v>
      </c>
      <c r="J581" s="37">
        <f t="shared" si="87"/>
        <v>1.9800000000000005E-2</v>
      </c>
      <c r="K581" s="37">
        <f t="shared" si="89"/>
        <v>1.9801985230038226E-2</v>
      </c>
      <c r="L581" s="37">
        <f t="shared" si="85"/>
        <v>-1.9852300382205979E-7</v>
      </c>
      <c r="M581" s="37">
        <f t="shared" si="86"/>
        <v>9.9009727627187266E-2</v>
      </c>
      <c r="N581" s="36"/>
      <c r="O581" s="37">
        <f>IF(M581&gt;'FOBAS Calculator'!$D$22,0,1)</f>
        <v>1</v>
      </c>
      <c r="P581" s="37">
        <f t="shared" si="88"/>
        <v>57.600000000000549</v>
      </c>
      <c r="Q581" s="36"/>
      <c r="R581" s="36"/>
    </row>
    <row r="582" spans="1:18">
      <c r="A582" s="36"/>
      <c r="B582" s="36"/>
      <c r="C582" s="36"/>
      <c r="D582" s="37">
        <f t="shared" ref="D582:D645" si="91">D581+F580</f>
        <v>57.70000000000055</v>
      </c>
      <c r="E582" s="37"/>
      <c r="F582" s="37">
        <f t="shared" si="90"/>
        <v>0.1</v>
      </c>
      <c r="G582" s="53">
        <f t="shared" ref="G582:G645" si="92">G581</f>
        <v>1</v>
      </c>
      <c r="H582" s="37">
        <f t="shared" ref="H582:H645" si="93">H581</f>
        <v>0.2</v>
      </c>
      <c r="I582" s="37">
        <f t="shared" ref="I582:I645" si="94">H582*F580+I581</f>
        <v>11.539999999999843</v>
      </c>
      <c r="J582" s="37">
        <f t="shared" si="87"/>
        <v>1.9800000000000005E-2</v>
      </c>
      <c r="K582" s="37">
        <f t="shared" si="89"/>
        <v>1.9801945525437459E-2</v>
      </c>
      <c r="L582" s="37">
        <f t="shared" ref="L582:L645" si="95">(J582-K582)/G582/10</f>
        <v>-1.9455254374536879E-7</v>
      </c>
      <c r="M582" s="37">
        <f t="shared" ref="M582:M645" si="96">M581+L582</f>
        <v>9.9009533074643524E-2</v>
      </c>
      <c r="N582" s="36"/>
      <c r="O582" s="37">
        <f>IF(M582&gt;'FOBAS Calculator'!$D$22,0,1)</f>
        <v>1</v>
      </c>
      <c r="P582" s="37">
        <f t="shared" si="88"/>
        <v>57.70000000000055</v>
      </c>
      <c r="Q582" s="36"/>
      <c r="R582" s="36"/>
    </row>
    <row r="583" spans="1:18">
      <c r="A583" s="36"/>
      <c r="B583" s="36"/>
      <c r="C583" s="36"/>
      <c r="D583" s="37">
        <f t="shared" si="91"/>
        <v>57.800000000000551</v>
      </c>
      <c r="E583" s="37"/>
      <c r="F583" s="37">
        <f t="shared" si="90"/>
        <v>0.1</v>
      </c>
      <c r="G583" s="53">
        <f t="shared" si="92"/>
        <v>1</v>
      </c>
      <c r="H583" s="37">
        <f t="shared" si="93"/>
        <v>0.2</v>
      </c>
      <c r="I583" s="37">
        <f t="shared" si="94"/>
        <v>11.559999999999842</v>
      </c>
      <c r="J583" s="37">
        <f t="shared" ref="J583:J646" si="97">$A$6*F581*H583*10</f>
        <v>1.9800000000000005E-2</v>
      </c>
      <c r="K583" s="37">
        <f t="shared" si="89"/>
        <v>1.980190661492871E-2</v>
      </c>
      <c r="L583" s="37">
        <f t="shared" si="95"/>
        <v>-1.906614928704614E-7</v>
      </c>
      <c r="M583" s="37">
        <f t="shared" si="96"/>
        <v>9.9009342413150653E-2</v>
      </c>
      <c r="N583" s="36"/>
      <c r="O583" s="37">
        <f>IF(M583&gt;'FOBAS Calculator'!$D$22,0,1)</f>
        <v>1</v>
      </c>
      <c r="P583" s="37">
        <f t="shared" ref="P583:P646" si="98">IF((O583)=1,D583,0)</f>
        <v>57.800000000000551</v>
      </c>
      <c r="Q583" s="36"/>
      <c r="R583" s="36"/>
    </row>
    <row r="584" spans="1:18">
      <c r="A584" s="36"/>
      <c r="B584" s="36"/>
      <c r="C584" s="36"/>
      <c r="D584" s="37">
        <f t="shared" si="91"/>
        <v>57.900000000000553</v>
      </c>
      <c r="E584" s="37"/>
      <c r="F584" s="37">
        <f t="shared" si="90"/>
        <v>0.1</v>
      </c>
      <c r="G584" s="53">
        <f t="shared" si="92"/>
        <v>1</v>
      </c>
      <c r="H584" s="37">
        <f t="shared" si="93"/>
        <v>0.2</v>
      </c>
      <c r="I584" s="37">
        <f t="shared" si="94"/>
        <v>11.579999999999842</v>
      </c>
      <c r="J584" s="37">
        <f t="shared" si="97"/>
        <v>1.9800000000000005E-2</v>
      </c>
      <c r="K584" s="37">
        <f t="shared" ref="K584:K647" si="99">ABS(F582*H584*M583*10)</f>
        <v>1.9801868482630134E-2</v>
      </c>
      <c r="L584" s="37">
        <f t="shared" si="95"/>
        <v>-1.8684826301289259E-7</v>
      </c>
      <c r="M584" s="37">
        <f t="shared" si="96"/>
        <v>9.9009155564887638E-2</v>
      </c>
      <c r="N584" s="36"/>
      <c r="O584" s="37">
        <f>IF(M584&gt;'FOBAS Calculator'!$D$22,0,1)</f>
        <v>1</v>
      </c>
      <c r="P584" s="37">
        <f t="shared" si="98"/>
        <v>57.900000000000553</v>
      </c>
      <c r="Q584" s="36"/>
      <c r="R584" s="36"/>
    </row>
    <row r="585" spans="1:18">
      <c r="A585" s="36"/>
      <c r="B585" s="36"/>
      <c r="C585" s="36"/>
      <c r="D585" s="37">
        <f t="shared" si="91"/>
        <v>58.000000000000554</v>
      </c>
      <c r="E585" s="37"/>
      <c r="F585" s="37">
        <f t="shared" si="90"/>
        <v>0.1</v>
      </c>
      <c r="G585" s="53">
        <f t="shared" si="92"/>
        <v>1</v>
      </c>
      <c r="H585" s="37">
        <f t="shared" si="93"/>
        <v>0.2</v>
      </c>
      <c r="I585" s="37">
        <f t="shared" si="94"/>
        <v>11.599999999999842</v>
      </c>
      <c r="J585" s="37">
        <f t="shared" si="97"/>
        <v>1.9800000000000005E-2</v>
      </c>
      <c r="K585" s="37">
        <f t="shared" si="99"/>
        <v>1.9801831112977529E-2</v>
      </c>
      <c r="L585" s="37">
        <f t="shared" si="95"/>
        <v>-1.8311129775239189E-7</v>
      </c>
      <c r="M585" s="37">
        <f t="shared" si="96"/>
        <v>9.9008972453589889E-2</v>
      </c>
      <c r="N585" s="36"/>
      <c r="O585" s="37">
        <f>IF(M585&gt;'FOBAS Calculator'!$D$22,0,1)</f>
        <v>1</v>
      </c>
      <c r="P585" s="37">
        <f t="shared" si="98"/>
        <v>58.000000000000554</v>
      </c>
      <c r="Q585" s="36"/>
      <c r="R585" s="36"/>
    </row>
    <row r="586" spans="1:18">
      <c r="A586" s="36"/>
      <c r="B586" s="36"/>
      <c r="C586" s="36"/>
      <c r="D586" s="37">
        <f t="shared" si="91"/>
        <v>58.100000000000556</v>
      </c>
      <c r="E586" s="37"/>
      <c r="F586" s="37">
        <f t="shared" si="90"/>
        <v>0.1</v>
      </c>
      <c r="G586" s="53">
        <f t="shared" si="92"/>
        <v>1</v>
      </c>
      <c r="H586" s="37">
        <f t="shared" si="93"/>
        <v>0.2</v>
      </c>
      <c r="I586" s="37">
        <f t="shared" si="94"/>
        <v>11.619999999999841</v>
      </c>
      <c r="J586" s="37">
        <f t="shared" si="97"/>
        <v>1.9800000000000005E-2</v>
      </c>
      <c r="K586" s="37">
        <f t="shared" si="99"/>
        <v>1.9801794490717985E-2</v>
      </c>
      <c r="L586" s="37">
        <f t="shared" si="95"/>
        <v>-1.7944907179795467E-7</v>
      </c>
      <c r="M586" s="37">
        <f t="shared" si="96"/>
        <v>9.9008793004518092E-2</v>
      </c>
      <c r="N586" s="36"/>
      <c r="O586" s="37">
        <f>IF(M586&gt;'FOBAS Calculator'!$D$22,0,1)</f>
        <v>1</v>
      </c>
      <c r="P586" s="37">
        <f t="shared" si="98"/>
        <v>58.100000000000556</v>
      </c>
      <c r="Q586" s="36"/>
      <c r="R586" s="36"/>
    </row>
    <row r="587" spans="1:18">
      <c r="A587" s="36"/>
      <c r="B587" s="36"/>
      <c r="C587" s="36"/>
      <c r="D587" s="37">
        <f t="shared" si="91"/>
        <v>58.200000000000557</v>
      </c>
      <c r="E587" s="37"/>
      <c r="F587" s="37">
        <f t="shared" si="90"/>
        <v>0.1</v>
      </c>
      <c r="G587" s="53">
        <f t="shared" si="92"/>
        <v>1</v>
      </c>
      <c r="H587" s="37">
        <f t="shared" si="93"/>
        <v>0.2</v>
      </c>
      <c r="I587" s="37">
        <f t="shared" si="94"/>
        <v>11.639999999999841</v>
      </c>
      <c r="J587" s="37">
        <f t="shared" si="97"/>
        <v>1.9800000000000005E-2</v>
      </c>
      <c r="K587" s="37">
        <f t="shared" si="99"/>
        <v>1.9801758600903621E-2</v>
      </c>
      <c r="L587" s="37">
        <f t="shared" si="95"/>
        <v>-1.7586009036160699E-7</v>
      </c>
      <c r="M587" s="37">
        <f t="shared" si="96"/>
        <v>9.9008617144427727E-2</v>
      </c>
      <c r="N587" s="36"/>
      <c r="O587" s="37">
        <f>IF(M587&gt;'FOBAS Calculator'!$D$22,0,1)</f>
        <v>1</v>
      </c>
      <c r="P587" s="37">
        <f t="shared" si="98"/>
        <v>58.200000000000557</v>
      </c>
      <c r="Q587" s="36"/>
      <c r="R587" s="36"/>
    </row>
    <row r="588" spans="1:18">
      <c r="A588" s="36"/>
      <c r="B588" s="36"/>
      <c r="C588" s="36"/>
      <c r="D588" s="37">
        <f t="shared" si="91"/>
        <v>58.300000000000558</v>
      </c>
      <c r="E588" s="37"/>
      <c r="F588" s="37">
        <f t="shared" si="90"/>
        <v>0.1</v>
      </c>
      <c r="G588" s="53">
        <f t="shared" si="92"/>
        <v>1</v>
      </c>
      <c r="H588" s="37">
        <f t="shared" si="93"/>
        <v>0.2</v>
      </c>
      <c r="I588" s="37">
        <f t="shared" si="94"/>
        <v>11.65999999999984</v>
      </c>
      <c r="J588" s="37">
        <f t="shared" si="97"/>
        <v>1.9800000000000005E-2</v>
      </c>
      <c r="K588" s="37">
        <f t="shared" si="99"/>
        <v>1.9801723428885549E-2</v>
      </c>
      <c r="L588" s="37">
        <f t="shared" si="95"/>
        <v>-1.7234288855437485E-7</v>
      </c>
      <c r="M588" s="37">
        <f t="shared" si="96"/>
        <v>9.9008444801539169E-2</v>
      </c>
      <c r="N588" s="36"/>
      <c r="O588" s="37">
        <f>IF(M588&gt;'FOBAS Calculator'!$D$22,0,1)</f>
        <v>1</v>
      </c>
      <c r="P588" s="37">
        <f t="shared" si="98"/>
        <v>58.300000000000558</v>
      </c>
      <c r="Q588" s="36"/>
      <c r="R588" s="36"/>
    </row>
    <row r="589" spans="1:18">
      <c r="A589" s="36"/>
      <c r="B589" s="36"/>
      <c r="C589" s="36"/>
      <c r="D589" s="37">
        <f t="shared" si="91"/>
        <v>58.40000000000056</v>
      </c>
      <c r="E589" s="37"/>
      <c r="F589" s="37">
        <f t="shared" si="90"/>
        <v>0.1</v>
      </c>
      <c r="G589" s="53">
        <f t="shared" si="92"/>
        <v>1</v>
      </c>
      <c r="H589" s="37">
        <f t="shared" si="93"/>
        <v>0.2</v>
      </c>
      <c r="I589" s="37">
        <f t="shared" si="94"/>
        <v>11.67999999999984</v>
      </c>
      <c r="J589" s="37">
        <f t="shared" si="97"/>
        <v>1.9800000000000005E-2</v>
      </c>
      <c r="K589" s="37">
        <f t="shared" si="99"/>
        <v>1.9801688960307838E-2</v>
      </c>
      <c r="L589" s="37">
        <f t="shared" si="95"/>
        <v>-1.6889603078329428E-7</v>
      </c>
      <c r="M589" s="37">
        <f t="shared" si="96"/>
        <v>9.9008275905508383E-2</v>
      </c>
      <c r="N589" s="36"/>
      <c r="O589" s="37">
        <f>IF(M589&gt;'FOBAS Calculator'!$D$22,0,1)</f>
        <v>1</v>
      </c>
      <c r="P589" s="37">
        <f t="shared" si="98"/>
        <v>58.40000000000056</v>
      </c>
      <c r="Q589" s="36"/>
      <c r="R589" s="36"/>
    </row>
    <row r="590" spans="1:18">
      <c r="A590" s="36"/>
      <c r="B590" s="36"/>
      <c r="C590" s="36"/>
      <c r="D590" s="37">
        <f t="shared" si="91"/>
        <v>58.500000000000561</v>
      </c>
      <c r="E590" s="37"/>
      <c r="F590" s="37">
        <f t="shared" si="90"/>
        <v>0.1</v>
      </c>
      <c r="G590" s="53">
        <f t="shared" si="92"/>
        <v>1</v>
      </c>
      <c r="H590" s="37">
        <f t="shared" si="93"/>
        <v>0.2</v>
      </c>
      <c r="I590" s="37">
        <f t="shared" si="94"/>
        <v>11.699999999999839</v>
      </c>
      <c r="J590" s="37">
        <f t="shared" si="97"/>
        <v>1.9800000000000005E-2</v>
      </c>
      <c r="K590" s="37">
        <f t="shared" si="99"/>
        <v>1.980165518110168E-2</v>
      </c>
      <c r="L590" s="37">
        <f t="shared" si="95"/>
        <v>-1.6551811016750351E-7</v>
      </c>
      <c r="M590" s="37">
        <f t="shared" si="96"/>
        <v>9.9008110387398221E-2</v>
      </c>
      <c r="N590" s="36"/>
      <c r="O590" s="37">
        <f>IF(M590&gt;'FOBAS Calculator'!$D$22,0,1)</f>
        <v>1</v>
      </c>
      <c r="P590" s="37">
        <f t="shared" si="98"/>
        <v>58.500000000000561</v>
      </c>
      <c r="Q590" s="36"/>
      <c r="R590" s="36"/>
    </row>
    <row r="591" spans="1:18">
      <c r="A591" s="36"/>
      <c r="B591" s="36"/>
      <c r="C591" s="36"/>
      <c r="D591" s="37">
        <f t="shared" si="91"/>
        <v>58.600000000000563</v>
      </c>
      <c r="E591" s="37"/>
      <c r="F591" s="37">
        <f t="shared" si="90"/>
        <v>0.1</v>
      </c>
      <c r="G591" s="53">
        <f t="shared" si="92"/>
        <v>1</v>
      </c>
      <c r="H591" s="37">
        <f t="shared" si="93"/>
        <v>0.2</v>
      </c>
      <c r="I591" s="37">
        <f t="shared" si="94"/>
        <v>11.719999999999839</v>
      </c>
      <c r="J591" s="37">
        <f t="shared" si="97"/>
        <v>1.9800000000000005E-2</v>
      </c>
      <c r="K591" s="37">
        <f t="shared" si="99"/>
        <v>1.9801622077479649E-2</v>
      </c>
      <c r="L591" s="37">
        <f t="shared" si="95"/>
        <v>-1.622077479643963E-7</v>
      </c>
      <c r="M591" s="37">
        <f t="shared" si="96"/>
        <v>9.9007948179650251E-2</v>
      </c>
      <c r="N591" s="36"/>
      <c r="O591" s="37">
        <f>IF(M591&gt;'FOBAS Calculator'!$D$22,0,1)</f>
        <v>1</v>
      </c>
      <c r="P591" s="37">
        <f t="shared" si="98"/>
        <v>58.600000000000563</v>
      </c>
      <c r="Q591" s="36"/>
      <c r="R591" s="36"/>
    </row>
    <row r="592" spans="1:18">
      <c r="A592" s="36"/>
      <c r="B592" s="36"/>
      <c r="C592" s="36"/>
      <c r="D592" s="37">
        <f t="shared" si="91"/>
        <v>58.700000000000564</v>
      </c>
      <c r="E592" s="37"/>
      <c r="F592" s="37">
        <f t="shared" si="90"/>
        <v>0.1</v>
      </c>
      <c r="G592" s="53">
        <f t="shared" si="92"/>
        <v>1</v>
      </c>
      <c r="H592" s="37">
        <f t="shared" si="93"/>
        <v>0.2</v>
      </c>
      <c r="I592" s="37">
        <f t="shared" si="94"/>
        <v>11.739999999999839</v>
      </c>
      <c r="J592" s="37">
        <f t="shared" si="97"/>
        <v>1.9800000000000005E-2</v>
      </c>
      <c r="K592" s="37">
        <f t="shared" si="99"/>
        <v>1.9801589635930053E-2</v>
      </c>
      <c r="L592" s="37">
        <f t="shared" si="95"/>
        <v>-1.5896359300479611E-7</v>
      </c>
      <c r="M592" s="37">
        <f t="shared" si="96"/>
        <v>9.900778921605724E-2</v>
      </c>
      <c r="N592" s="36"/>
      <c r="O592" s="37">
        <f>IF(M592&gt;'FOBAS Calculator'!$D$22,0,1)</f>
        <v>1</v>
      </c>
      <c r="P592" s="37">
        <f t="shared" si="98"/>
        <v>58.700000000000564</v>
      </c>
      <c r="Q592" s="36"/>
      <c r="R592" s="36"/>
    </row>
    <row r="593" spans="1:18">
      <c r="A593" s="36"/>
      <c r="B593" s="36"/>
      <c r="C593" s="36"/>
      <c r="D593" s="37">
        <f t="shared" si="91"/>
        <v>58.800000000000566</v>
      </c>
      <c r="E593" s="37"/>
      <c r="F593" s="37">
        <f t="shared" si="90"/>
        <v>0.1</v>
      </c>
      <c r="G593" s="53">
        <f t="shared" si="92"/>
        <v>1</v>
      </c>
      <c r="H593" s="37">
        <f t="shared" si="93"/>
        <v>0.2</v>
      </c>
      <c r="I593" s="37">
        <f t="shared" si="94"/>
        <v>11.759999999999838</v>
      </c>
      <c r="J593" s="37">
        <f t="shared" si="97"/>
        <v>1.9800000000000005E-2</v>
      </c>
      <c r="K593" s="37">
        <f t="shared" si="99"/>
        <v>1.9801557843211453E-2</v>
      </c>
      <c r="L593" s="37">
        <f t="shared" si="95"/>
        <v>-1.5578432114478346E-7</v>
      </c>
      <c r="M593" s="37">
        <f t="shared" si="96"/>
        <v>9.9007633431736089E-2</v>
      </c>
      <c r="N593" s="36"/>
      <c r="O593" s="37">
        <f>IF(M593&gt;'FOBAS Calculator'!$D$22,0,1)</f>
        <v>1</v>
      </c>
      <c r="P593" s="37">
        <f t="shared" si="98"/>
        <v>58.800000000000566</v>
      </c>
      <c r="Q593" s="36"/>
      <c r="R593" s="36"/>
    </row>
    <row r="594" spans="1:18">
      <c r="A594" s="36"/>
      <c r="B594" s="36"/>
      <c r="C594" s="36"/>
      <c r="D594" s="37">
        <f t="shared" si="91"/>
        <v>58.900000000000567</v>
      </c>
      <c r="E594" s="37"/>
      <c r="F594" s="37">
        <f t="shared" si="90"/>
        <v>0.1</v>
      </c>
      <c r="G594" s="53">
        <f t="shared" si="92"/>
        <v>1</v>
      </c>
      <c r="H594" s="37">
        <f t="shared" si="93"/>
        <v>0.2</v>
      </c>
      <c r="I594" s="37">
        <f t="shared" si="94"/>
        <v>11.779999999999838</v>
      </c>
      <c r="J594" s="37">
        <f t="shared" si="97"/>
        <v>1.9800000000000005E-2</v>
      </c>
      <c r="K594" s="37">
        <f t="shared" si="99"/>
        <v>1.9801526686347222E-2</v>
      </c>
      <c r="L594" s="37">
        <f t="shared" si="95"/>
        <v>-1.5266863472168657E-7</v>
      </c>
      <c r="M594" s="37">
        <f t="shared" si="96"/>
        <v>9.9007480763101369E-2</v>
      </c>
      <c r="N594" s="36"/>
      <c r="O594" s="37">
        <f>IF(M594&gt;'FOBAS Calculator'!$D$22,0,1)</f>
        <v>1</v>
      </c>
      <c r="P594" s="37">
        <f t="shared" si="98"/>
        <v>58.900000000000567</v>
      </c>
      <c r="Q594" s="36"/>
      <c r="R594" s="36"/>
    </row>
    <row r="595" spans="1:18">
      <c r="A595" s="36"/>
      <c r="B595" s="36"/>
      <c r="C595" s="36"/>
      <c r="D595" s="37">
        <f t="shared" si="91"/>
        <v>59.000000000000568</v>
      </c>
      <c r="E595" s="37"/>
      <c r="F595" s="37">
        <f t="shared" si="90"/>
        <v>0.1</v>
      </c>
      <c r="G595" s="53">
        <f t="shared" si="92"/>
        <v>1</v>
      </c>
      <c r="H595" s="37">
        <f t="shared" si="93"/>
        <v>0.2</v>
      </c>
      <c r="I595" s="37">
        <f t="shared" si="94"/>
        <v>11.799999999999837</v>
      </c>
      <c r="J595" s="37">
        <f t="shared" si="97"/>
        <v>1.9800000000000005E-2</v>
      </c>
      <c r="K595" s="37">
        <f t="shared" si="99"/>
        <v>1.9801496152620276E-2</v>
      </c>
      <c r="L595" s="37">
        <f t="shared" si="95"/>
        <v>-1.4961526202707242E-7</v>
      </c>
      <c r="M595" s="37">
        <f t="shared" si="96"/>
        <v>9.9007331147839342E-2</v>
      </c>
      <c r="N595" s="36"/>
      <c r="O595" s="37">
        <f>IF(M595&gt;'FOBAS Calculator'!$D$22,0,1)</f>
        <v>1</v>
      </c>
      <c r="P595" s="37">
        <f t="shared" si="98"/>
        <v>59.000000000000568</v>
      </c>
      <c r="Q595" s="36"/>
      <c r="R595" s="36"/>
    </row>
    <row r="596" spans="1:18">
      <c r="A596" s="36"/>
      <c r="B596" s="36"/>
      <c r="C596" s="36"/>
      <c r="D596" s="37">
        <f t="shared" si="91"/>
        <v>59.10000000000057</v>
      </c>
      <c r="E596" s="37"/>
      <c r="F596" s="37">
        <f t="shared" si="90"/>
        <v>0.1</v>
      </c>
      <c r="G596" s="53">
        <f t="shared" si="92"/>
        <v>1</v>
      </c>
      <c r="H596" s="37">
        <f t="shared" si="93"/>
        <v>0.2</v>
      </c>
      <c r="I596" s="37">
        <f t="shared" si="94"/>
        <v>11.819999999999837</v>
      </c>
      <c r="J596" s="37">
        <f t="shared" si="97"/>
        <v>1.9800000000000005E-2</v>
      </c>
      <c r="K596" s="37">
        <f t="shared" si="99"/>
        <v>1.9801466229567872E-2</v>
      </c>
      <c r="L596" s="37">
        <f t="shared" si="95"/>
        <v>-1.4662295678667669E-7</v>
      </c>
      <c r="M596" s="37">
        <f t="shared" si="96"/>
        <v>9.9007184524882552E-2</v>
      </c>
      <c r="N596" s="36"/>
      <c r="O596" s="37">
        <f>IF(M596&gt;'FOBAS Calculator'!$D$22,0,1)</f>
        <v>1</v>
      </c>
      <c r="P596" s="37">
        <f t="shared" si="98"/>
        <v>59.10000000000057</v>
      </c>
      <c r="Q596" s="36"/>
      <c r="R596" s="36"/>
    </row>
    <row r="597" spans="1:18">
      <c r="A597" s="36"/>
      <c r="B597" s="36"/>
      <c r="C597" s="36"/>
      <c r="D597" s="37">
        <f t="shared" si="91"/>
        <v>59.200000000000571</v>
      </c>
      <c r="E597" s="37"/>
      <c r="F597" s="37">
        <f t="shared" si="90"/>
        <v>0.1</v>
      </c>
      <c r="G597" s="53">
        <f t="shared" si="92"/>
        <v>1</v>
      </c>
      <c r="H597" s="37">
        <f t="shared" si="93"/>
        <v>0.2</v>
      </c>
      <c r="I597" s="37">
        <f t="shared" si="94"/>
        <v>11.839999999999836</v>
      </c>
      <c r="J597" s="37">
        <f t="shared" si="97"/>
        <v>1.9800000000000005E-2</v>
      </c>
      <c r="K597" s="37">
        <f t="shared" si="99"/>
        <v>1.9801436904976516E-2</v>
      </c>
      <c r="L597" s="37">
        <f t="shared" si="95"/>
        <v>-1.4369049765108888E-7</v>
      </c>
      <c r="M597" s="37">
        <f t="shared" si="96"/>
        <v>9.9007040834384899E-2</v>
      </c>
      <c r="N597" s="36"/>
      <c r="O597" s="37">
        <f>IF(M597&gt;'FOBAS Calculator'!$D$22,0,1)</f>
        <v>1</v>
      </c>
      <c r="P597" s="37">
        <f t="shared" si="98"/>
        <v>59.200000000000571</v>
      </c>
      <c r="Q597" s="36"/>
      <c r="R597" s="36"/>
    </row>
    <row r="598" spans="1:18">
      <c r="A598" s="36"/>
      <c r="B598" s="36"/>
      <c r="C598" s="36"/>
      <c r="D598" s="37">
        <f t="shared" si="91"/>
        <v>59.300000000000573</v>
      </c>
      <c r="E598" s="37"/>
      <c r="F598" s="37">
        <f t="shared" si="90"/>
        <v>0.1</v>
      </c>
      <c r="G598" s="53">
        <f t="shared" si="92"/>
        <v>1</v>
      </c>
      <c r="H598" s="37">
        <f t="shared" si="93"/>
        <v>0.2</v>
      </c>
      <c r="I598" s="37">
        <f t="shared" si="94"/>
        <v>11.859999999999836</v>
      </c>
      <c r="J598" s="37">
        <f t="shared" si="97"/>
        <v>1.9800000000000005E-2</v>
      </c>
      <c r="K598" s="37">
        <f t="shared" si="99"/>
        <v>1.9801408166876984E-2</v>
      </c>
      <c r="L598" s="37">
        <f t="shared" si="95"/>
        <v>-1.4081668769788668E-7</v>
      </c>
      <c r="M598" s="37">
        <f t="shared" si="96"/>
        <v>9.90069000176972E-2</v>
      </c>
      <c r="N598" s="36"/>
      <c r="O598" s="37">
        <f>IF(M598&gt;'FOBAS Calculator'!$D$22,0,1)</f>
        <v>1</v>
      </c>
      <c r="P598" s="37">
        <f t="shared" si="98"/>
        <v>59.300000000000573</v>
      </c>
      <c r="Q598" s="36"/>
      <c r="R598" s="36"/>
    </row>
    <row r="599" spans="1:18">
      <c r="A599" s="36"/>
      <c r="B599" s="36"/>
      <c r="C599" s="36"/>
      <c r="D599" s="37">
        <f t="shared" si="91"/>
        <v>59.400000000000574</v>
      </c>
      <c r="E599" s="37"/>
      <c r="F599" s="37">
        <f t="shared" si="90"/>
        <v>0.1</v>
      </c>
      <c r="G599" s="53">
        <f t="shared" si="92"/>
        <v>1</v>
      </c>
      <c r="H599" s="37">
        <f t="shared" si="93"/>
        <v>0.2</v>
      </c>
      <c r="I599" s="37">
        <f t="shared" si="94"/>
        <v>11.879999999999836</v>
      </c>
      <c r="J599" s="37">
        <f t="shared" si="97"/>
        <v>1.9800000000000005E-2</v>
      </c>
      <c r="K599" s="37">
        <f t="shared" si="99"/>
        <v>1.9801380003539447E-2</v>
      </c>
      <c r="L599" s="37">
        <f t="shared" si="95"/>
        <v>-1.3800035394417876E-7</v>
      </c>
      <c r="M599" s="37">
        <f t="shared" si="96"/>
        <v>9.900676201734325E-2</v>
      </c>
      <c r="N599" s="36"/>
      <c r="O599" s="37">
        <f>IF(M599&gt;'FOBAS Calculator'!$D$22,0,1)</f>
        <v>1</v>
      </c>
      <c r="P599" s="37">
        <f t="shared" si="98"/>
        <v>59.400000000000574</v>
      </c>
      <c r="Q599" s="36"/>
      <c r="R599" s="36"/>
    </row>
    <row r="600" spans="1:18">
      <c r="A600" s="36"/>
      <c r="B600" s="36"/>
      <c r="C600" s="36"/>
      <c r="D600" s="37">
        <f t="shared" si="91"/>
        <v>59.500000000000576</v>
      </c>
      <c r="E600" s="37"/>
      <c r="F600" s="37">
        <f t="shared" si="90"/>
        <v>0.1</v>
      </c>
      <c r="G600" s="53">
        <f t="shared" si="92"/>
        <v>1</v>
      </c>
      <c r="H600" s="37">
        <f t="shared" si="93"/>
        <v>0.2</v>
      </c>
      <c r="I600" s="37">
        <f t="shared" si="94"/>
        <v>11.899999999999835</v>
      </c>
      <c r="J600" s="37">
        <f t="shared" si="97"/>
        <v>1.9800000000000005E-2</v>
      </c>
      <c r="K600" s="37">
        <f t="shared" si="99"/>
        <v>1.9801352403468652E-2</v>
      </c>
      <c r="L600" s="37">
        <f t="shared" si="95"/>
        <v>-1.3524034686469842E-7</v>
      </c>
      <c r="M600" s="37">
        <f t="shared" si="96"/>
        <v>9.9006626776996384E-2</v>
      </c>
      <c r="N600" s="36"/>
      <c r="O600" s="37">
        <f>IF(M600&gt;'FOBAS Calculator'!$D$22,0,1)</f>
        <v>1</v>
      </c>
      <c r="P600" s="37">
        <f t="shared" si="98"/>
        <v>59.500000000000576</v>
      </c>
      <c r="Q600" s="36"/>
      <c r="R600" s="36"/>
    </row>
    <row r="601" spans="1:18">
      <c r="A601" s="36"/>
      <c r="B601" s="36"/>
      <c r="C601" s="36"/>
      <c r="D601" s="37">
        <f t="shared" si="91"/>
        <v>59.600000000000577</v>
      </c>
      <c r="E601" s="37"/>
      <c r="F601" s="37">
        <f t="shared" si="90"/>
        <v>0.1</v>
      </c>
      <c r="G601" s="53">
        <f t="shared" si="92"/>
        <v>1</v>
      </c>
      <c r="H601" s="37">
        <f t="shared" si="93"/>
        <v>0.2</v>
      </c>
      <c r="I601" s="37">
        <f t="shared" si="94"/>
        <v>11.919999999999835</v>
      </c>
      <c r="J601" s="37">
        <f t="shared" si="97"/>
        <v>1.9800000000000005E-2</v>
      </c>
      <c r="K601" s="37">
        <f t="shared" si="99"/>
        <v>1.9801325355399281E-2</v>
      </c>
      <c r="L601" s="37">
        <f t="shared" si="95"/>
        <v>-1.3253553992759183E-7</v>
      </c>
      <c r="M601" s="37">
        <f t="shared" si="96"/>
        <v>9.9006494241456452E-2</v>
      </c>
      <c r="N601" s="36"/>
      <c r="O601" s="37">
        <f>IF(M601&gt;'FOBAS Calculator'!$D$22,0,1)</f>
        <v>1</v>
      </c>
      <c r="P601" s="37">
        <f t="shared" si="98"/>
        <v>59.600000000000577</v>
      </c>
      <c r="Q601" s="36"/>
      <c r="R601" s="36"/>
    </row>
    <row r="602" spans="1:18">
      <c r="A602" s="36"/>
      <c r="B602" s="36"/>
      <c r="C602" s="36"/>
      <c r="D602" s="37">
        <f t="shared" si="91"/>
        <v>59.700000000000578</v>
      </c>
      <c r="E602" s="37"/>
      <c r="F602" s="37">
        <f t="shared" si="90"/>
        <v>0.1</v>
      </c>
      <c r="G602" s="53">
        <f t="shared" si="92"/>
        <v>1</v>
      </c>
      <c r="H602" s="37">
        <f t="shared" si="93"/>
        <v>0.2</v>
      </c>
      <c r="I602" s="37">
        <f t="shared" si="94"/>
        <v>11.939999999999834</v>
      </c>
      <c r="J602" s="37">
        <f t="shared" si="97"/>
        <v>1.9800000000000005E-2</v>
      </c>
      <c r="K602" s="37">
        <f t="shared" si="99"/>
        <v>1.9801298848291293E-2</v>
      </c>
      <c r="L602" s="37">
        <f t="shared" si="95"/>
        <v>-1.2988482912881793E-7</v>
      </c>
      <c r="M602" s="37">
        <f t="shared" si="96"/>
        <v>9.9006364356627324E-2</v>
      </c>
      <c r="N602" s="36"/>
      <c r="O602" s="37">
        <f>IF(M602&gt;'FOBAS Calculator'!$D$22,0,1)</f>
        <v>1</v>
      </c>
      <c r="P602" s="37">
        <f t="shared" si="98"/>
        <v>59.700000000000578</v>
      </c>
      <c r="Q602" s="36"/>
      <c r="R602" s="36"/>
    </row>
    <row r="603" spans="1:18">
      <c r="A603" s="36"/>
      <c r="B603" s="36"/>
      <c r="C603" s="36"/>
      <c r="D603" s="37">
        <f t="shared" si="91"/>
        <v>59.80000000000058</v>
      </c>
      <c r="E603" s="37"/>
      <c r="F603" s="37">
        <f t="shared" si="90"/>
        <v>0.1</v>
      </c>
      <c r="G603" s="53">
        <f t="shared" si="92"/>
        <v>1</v>
      </c>
      <c r="H603" s="37">
        <f t="shared" si="93"/>
        <v>0.2</v>
      </c>
      <c r="I603" s="37">
        <f t="shared" si="94"/>
        <v>11.959999999999834</v>
      </c>
      <c r="J603" s="37">
        <f t="shared" si="97"/>
        <v>1.9800000000000005E-2</v>
      </c>
      <c r="K603" s="37">
        <f t="shared" si="99"/>
        <v>1.9801272871325468E-2</v>
      </c>
      <c r="L603" s="37">
        <f t="shared" si="95"/>
        <v>-1.2728713254632484E-7</v>
      </c>
      <c r="M603" s="37">
        <f t="shared" si="96"/>
        <v>9.9006237069494782E-2</v>
      </c>
      <c r="N603" s="36"/>
      <c r="O603" s="37">
        <f>IF(M603&gt;'FOBAS Calculator'!$D$22,0,1)</f>
        <v>1</v>
      </c>
      <c r="P603" s="37">
        <f t="shared" si="98"/>
        <v>59.80000000000058</v>
      </c>
      <c r="Q603" s="36"/>
      <c r="R603" s="36"/>
    </row>
    <row r="604" spans="1:18">
      <c r="A604" s="36"/>
      <c r="B604" s="36"/>
      <c r="C604" s="36"/>
      <c r="D604" s="37">
        <f t="shared" si="91"/>
        <v>59.900000000000581</v>
      </c>
      <c r="E604" s="37"/>
      <c r="F604" s="37">
        <f t="shared" si="90"/>
        <v>0.1</v>
      </c>
      <c r="G604" s="53">
        <f t="shared" si="92"/>
        <v>1</v>
      </c>
      <c r="H604" s="37">
        <f t="shared" si="93"/>
        <v>0.2</v>
      </c>
      <c r="I604" s="37">
        <f t="shared" si="94"/>
        <v>11.979999999999833</v>
      </c>
      <c r="J604" s="37">
        <f t="shared" si="97"/>
        <v>1.9800000000000005E-2</v>
      </c>
      <c r="K604" s="37">
        <f t="shared" si="99"/>
        <v>1.9801247413898958E-2</v>
      </c>
      <c r="L604" s="37">
        <f t="shared" si="95"/>
        <v>-1.247413898952665E-7</v>
      </c>
      <c r="M604" s="37">
        <f t="shared" si="96"/>
        <v>9.9006112328104884E-2</v>
      </c>
      <c r="N604" s="36"/>
      <c r="O604" s="37">
        <f>IF(M604&gt;'FOBAS Calculator'!$D$22,0,1)</f>
        <v>1</v>
      </c>
      <c r="P604" s="37">
        <f t="shared" si="98"/>
        <v>59.900000000000581</v>
      </c>
      <c r="Q604" s="36"/>
      <c r="R604" s="36"/>
    </row>
    <row r="605" spans="1:18">
      <c r="A605" s="36"/>
      <c r="B605" s="36"/>
      <c r="C605" s="36"/>
      <c r="D605" s="37">
        <f t="shared" si="91"/>
        <v>60.000000000000583</v>
      </c>
      <c r="E605" s="37"/>
      <c r="F605" s="37">
        <f t="shared" si="90"/>
        <v>0.1</v>
      </c>
      <c r="G605" s="53">
        <f t="shared" si="92"/>
        <v>1</v>
      </c>
      <c r="H605" s="37">
        <f t="shared" si="93"/>
        <v>0.2</v>
      </c>
      <c r="I605" s="37">
        <f t="shared" si="94"/>
        <v>11.999999999999833</v>
      </c>
      <c r="J605" s="37">
        <f t="shared" si="97"/>
        <v>1.9800000000000005E-2</v>
      </c>
      <c r="K605" s="37">
        <f t="shared" si="99"/>
        <v>1.980122246562098E-2</v>
      </c>
      <c r="L605" s="37">
        <f t="shared" si="95"/>
        <v>-1.2224656209744444E-7</v>
      </c>
      <c r="M605" s="37">
        <f t="shared" si="96"/>
        <v>9.9005990081542788E-2</v>
      </c>
      <c r="N605" s="36"/>
      <c r="O605" s="37">
        <f>IF(M605&gt;'FOBAS Calculator'!$D$22,0,1)</f>
        <v>1</v>
      </c>
      <c r="P605" s="37">
        <f t="shared" si="98"/>
        <v>60.000000000000583</v>
      </c>
      <c r="Q605" s="36"/>
      <c r="R605" s="36"/>
    </row>
    <row r="606" spans="1:18">
      <c r="A606" s="36"/>
      <c r="B606" s="36"/>
      <c r="C606" s="36"/>
      <c r="D606" s="37">
        <f t="shared" si="91"/>
        <v>60.100000000000584</v>
      </c>
      <c r="E606" s="37"/>
      <c r="F606" s="37">
        <f t="shared" si="90"/>
        <v>0.1</v>
      </c>
      <c r="G606" s="53">
        <f t="shared" si="92"/>
        <v>1</v>
      </c>
      <c r="H606" s="37">
        <f t="shared" si="93"/>
        <v>0.2</v>
      </c>
      <c r="I606" s="37">
        <f t="shared" si="94"/>
        <v>12.019999999999833</v>
      </c>
      <c r="J606" s="37">
        <f t="shared" si="97"/>
        <v>1.9800000000000005E-2</v>
      </c>
      <c r="K606" s="37">
        <f t="shared" si="99"/>
        <v>1.9801198016308561E-2</v>
      </c>
      <c r="L606" s="37">
        <f t="shared" si="95"/>
        <v>-1.1980163085560657E-7</v>
      </c>
      <c r="M606" s="37">
        <f t="shared" si="96"/>
        <v>9.9005870279911937E-2</v>
      </c>
      <c r="N606" s="36"/>
      <c r="O606" s="37">
        <f>IF(M606&gt;'FOBAS Calculator'!$D$22,0,1)</f>
        <v>1</v>
      </c>
      <c r="P606" s="37">
        <f t="shared" si="98"/>
        <v>60.100000000000584</v>
      </c>
      <c r="Q606" s="36"/>
      <c r="R606" s="36"/>
    </row>
    <row r="607" spans="1:18">
      <c r="A607" s="36"/>
      <c r="B607" s="36"/>
      <c r="C607" s="36"/>
      <c r="D607" s="37">
        <f t="shared" si="91"/>
        <v>60.200000000000585</v>
      </c>
      <c r="E607" s="37"/>
      <c r="F607" s="37">
        <f t="shared" si="90"/>
        <v>0.1</v>
      </c>
      <c r="G607" s="53">
        <f t="shared" si="92"/>
        <v>1</v>
      </c>
      <c r="H607" s="37">
        <f t="shared" si="93"/>
        <v>0.2</v>
      </c>
      <c r="I607" s="37">
        <f t="shared" si="94"/>
        <v>12.039999999999832</v>
      </c>
      <c r="J607" s="37">
        <f t="shared" si="97"/>
        <v>1.9800000000000005E-2</v>
      </c>
      <c r="K607" s="37">
        <f t="shared" si="99"/>
        <v>1.980117405598239E-2</v>
      </c>
      <c r="L607" s="37">
        <f t="shared" si="95"/>
        <v>-1.1740559823850138E-7</v>
      </c>
      <c r="M607" s="37">
        <f t="shared" si="96"/>
        <v>9.9005752874313693E-2</v>
      </c>
      <c r="N607" s="36"/>
      <c r="O607" s="37">
        <f>IF(M607&gt;'FOBAS Calculator'!$D$22,0,1)</f>
        <v>1</v>
      </c>
      <c r="P607" s="37">
        <f t="shared" si="98"/>
        <v>60.200000000000585</v>
      </c>
      <c r="Q607" s="36"/>
      <c r="R607" s="36"/>
    </row>
    <row r="608" spans="1:18">
      <c r="A608" s="36"/>
      <c r="B608" s="36"/>
      <c r="C608" s="36"/>
      <c r="D608" s="37">
        <f t="shared" si="91"/>
        <v>60.300000000000587</v>
      </c>
      <c r="E608" s="37"/>
      <c r="F608" s="37">
        <f t="shared" si="90"/>
        <v>0.1</v>
      </c>
      <c r="G608" s="53">
        <f t="shared" si="92"/>
        <v>1</v>
      </c>
      <c r="H608" s="37">
        <f t="shared" si="93"/>
        <v>0.2</v>
      </c>
      <c r="I608" s="37">
        <f t="shared" si="94"/>
        <v>12.059999999999832</v>
      </c>
      <c r="J608" s="37">
        <f t="shared" si="97"/>
        <v>1.9800000000000005E-2</v>
      </c>
      <c r="K608" s="37">
        <f t="shared" si="99"/>
        <v>1.9801150574862741E-2</v>
      </c>
      <c r="L608" s="37">
        <f t="shared" si="95"/>
        <v>-1.1505748627356483E-7</v>
      </c>
      <c r="M608" s="37">
        <f t="shared" si="96"/>
        <v>9.9005637816827419E-2</v>
      </c>
      <c r="N608" s="36"/>
      <c r="O608" s="37">
        <f>IF(M608&gt;'FOBAS Calculator'!$D$22,0,1)</f>
        <v>1</v>
      </c>
      <c r="P608" s="37">
        <f t="shared" si="98"/>
        <v>60.300000000000587</v>
      </c>
      <c r="Q608" s="36"/>
      <c r="R608" s="36"/>
    </row>
    <row r="609" spans="1:18">
      <c r="A609" s="36"/>
      <c r="B609" s="36"/>
      <c r="C609" s="36"/>
      <c r="D609" s="37">
        <f t="shared" si="91"/>
        <v>60.400000000000588</v>
      </c>
      <c r="E609" s="37"/>
      <c r="F609" s="37">
        <f t="shared" si="90"/>
        <v>0.1</v>
      </c>
      <c r="G609" s="53">
        <f t="shared" si="92"/>
        <v>1</v>
      </c>
      <c r="H609" s="37">
        <f t="shared" si="93"/>
        <v>0.2</v>
      </c>
      <c r="I609" s="37">
        <f t="shared" si="94"/>
        <v>12.079999999999831</v>
      </c>
      <c r="J609" s="37">
        <f t="shared" si="97"/>
        <v>1.9800000000000005E-2</v>
      </c>
      <c r="K609" s="37">
        <f t="shared" si="99"/>
        <v>1.9801127563365488E-2</v>
      </c>
      <c r="L609" s="37">
        <f t="shared" si="95"/>
        <v>-1.1275633654828088E-7</v>
      </c>
      <c r="M609" s="37">
        <f t="shared" si="96"/>
        <v>9.9005525060490873E-2</v>
      </c>
      <c r="N609" s="36"/>
      <c r="O609" s="37">
        <f>IF(M609&gt;'FOBAS Calculator'!$D$22,0,1)</f>
        <v>1</v>
      </c>
      <c r="P609" s="37">
        <f t="shared" si="98"/>
        <v>60.400000000000588</v>
      </c>
      <c r="Q609" s="36"/>
      <c r="R609" s="36"/>
    </row>
    <row r="610" spans="1:18">
      <c r="A610" s="36"/>
      <c r="B610" s="36"/>
      <c r="C610" s="36"/>
      <c r="D610" s="37">
        <f t="shared" si="91"/>
        <v>60.50000000000059</v>
      </c>
      <c r="E610" s="37"/>
      <c r="F610" s="37">
        <f t="shared" si="90"/>
        <v>0.1</v>
      </c>
      <c r="G610" s="53">
        <f t="shared" si="92"/>
        <v>1</v>
      </c>
      <c r="H610" s="37">
        <f t="shared" si="93"/>
        <v>0.2</v>
      </c>
      <c r="I610" s="37">
        <f t="shared" si="94"/>
        <v>12.099999999999831</v>
      </c>
      <c r="J610" s="37">
        <f t="shared" si="97"/>
        <v>1.9800000000000005E-2</v>
      </c>
      <c r="K610" s="37">
        <f t="shared" si="99"/>
        <v>1.9801105012098176E-2</v>
      </c>
      <c r="L610" s="37">
        <f t="shared" si="95"/>
        <v>-1.1050120981709321E-7</v>
      </c>
      <c r="M610" s="37">
        <f t="shared" si="96"/>
        <v>9.9005414559281052E-2</v>
      </c>
      <c r="N610" s="36"/>
      <c r="O610" s="37">
        <f>IF(M610&gt;'FOBAS Calculator'!$D$22,0,1)</f>
        <v>1</v>
      </c>
      <c r="P610" s="37">
        <f t="shared" si="98"/>
        <v>60.50000000000059</v>
      </c>
      <c r="Q610" s="36"/>
      <c r="R610" s="36"/>
    </row>
    <row r="611" spans="1:18">
      <c r="A611" s="36"/>
      <c r="B611" s="36"/>
      <c r="C611" s="36"/>
      <c r="D611" s="37">
        <f t="shared" si="91"/>
        <v>60.600000000000591</v>
      </c>
      <c r="E611" s="37"/>
      <c r="F611" s="37">
        <f t="shared" si="90"/>
        <v>0.1</v>
      </c>
      <c r="G611" s="53">
        <f t="shared" si="92"/>
        <v>1</v>
      </c>
      <c r="H611" s="37">
        <f t="shared" si="93"/>
        <v>0.2</v>
      </c>
      <c r="I611" s="37">
        <f t="shared" si="94"/>
        <v>12.11999999999983</v>
      </c>
      <c r="J611" s="37">
        <f t="shared" si="97"/>
        <v>1.9800000000000005E-2</v>
      </c>
      <c r="K611" s="37">
        <f t="shared" si="99"/>
        <v>1.9801082911856217E-2</v>
      </c>
      <c r="L611" s="37">
        <f t="shared" si="95"/>
        <v>-1.0829118562115381E-7</v>
      </c>
      <c r="M611" s="37">
        <f t="shared" si="96"/>
        <v>9.9005306268095436E-2</v>
      </c>
      <c r="N611" s="36"/>
      <c r="O611" s="37">
        <f>IF(M611&gt;'FOBAS Calculator'!$D$22,0,1)</f>
        <v>1</v>
      </c>
      <c r="P611" s="37">
        <f t="shared" si="98"/>
        <v>60.600000000000591</v>
      </c>
      <c r="Q611" s="36"/>
      <c r="R611" s="36"/>
    </row>
    <row r="612" spans="1:18">
      <c r="A612" s="36"/>
      <c r="B612" s="36"/>
      <c r="C612" s="36"/>
      <c r="D612" s="37">
        <f t="shared" si="91"/>
        <v>60.700000000000593</v>
      </c>
      <c r="E612" s="37"/>
      <c r="F612" s="37">
        <f t="shared" si="90"/>
        <v>0.1</v>
      </c>
      <c r="G612" s="53">
        <f t="shared" si="92"/>
        <v>1</v>
      </c>
      <c r="H612" s="37">
        <f t="shared" si="93"/>
        <v>0.2</v>
      </c>
      <c r="I612" s="37">
        <f t="shared" si="94"/>
        <v>12.13999999999983</v>
      </c>
      <c r="J612" s="37">
        <f t="shared" si="97"/>
        <v>1.9800000000000005E-2</v>
      </c>
      <c r="K612" s="37">
        <f t="shared" si="99"/>
        <v>1.9801061253619089E-2</v>
      </c>
      <c r="L612" s="37">
        <f t="shared" si="95"/>
        <v>-1.0612536190841848E-7</v>
      </c>
      <c r="M612" s="37">
        <f t="shared" si="96"/>
        <v>9.9005200142733521E-2</v>
      </c>
      <c r="N612" s="36"/>
      <c r="O612" s="37">
        <f>IF(M612&gt;'FOBAS Calculator'!$D$22,0,1)</f>
        <v>1</v>
      </c>
      <c r="P612" s="37">
        <f t="shared" si="98"/>
        <v>60.700000000000593</v>
      </c>
      <c r="Q612" s="36"/>
      <c r="R612" s="36"/>
    </row>
    <row r="613" spans="1:18">
      <c r="A613" s="36"/>
      <c r="B613" s="36"/>
      <c r="C613" s="36"/>
      <c r="D613" s="37">
        <f t="shared" si="91"/>
        <v>60.800000000000594</v>
      </c>
      <c r="E613" s="37"/>
      <c r="F613" s="37">
        <f t="shared" si="90"/>
        <v>0.1</v>
      </c>
      <c r="G613" s="53">
        <f t="shared" si="92"/>
        <v>1</v>
      </c>
      <c r="H613" s="37">
        <f t="shared" si="93"/>
        <v>0.2</v>
      </c>
      <c r="I613" s="37">
        <f t="shared" si="94"/>
        <v>12.15999999999983</v>
      </c>
      <c r="J613" s="37">
        <f t="shared" si="97"/>
        <v>1.9800000000000005E-2</v>
      </c>
      <c r="K613" s="37">
        <f t="shared" si="99"/>
        <v>1.9801040028546709E-2</v>
      </c>
      <c r="L613" s="37">
        <f t="shared" si="95"/>
        <v>-1.0400285467039583E-7</v>
      </c>
      <c r="M613" s="37">
        <f t="shared" si="96"/>
        <v>9.9005096139878845E-2</v>
      </c>
      <c r="N613" s="36"/>
      <c r="O613" s="37">
        <f>IF(M613&gt;'FOBAS Calculator'!$D$22,0,1)</f>
        <v>1</v>
      </c>
      <c r="P613" s="37">
        <f t="shared" si="98"/>
        <v>60.800000000000594</v>
      </c>
      <c r="Q613" s="36"/>
      <c r="R613" s="36"/>
    </row>
    <row r="614" spans="1:18">
      <c r="A614" s="36"/>
      <c r="B614" s="36"/>
      <c r="C614" s="36"/>
      <c r="D614" s="37">
        <f t="shared" si="91"/>
        <v>60.900000000000595</v>
      </c>
      <c r="E614" s="37"/>
      <c r="F614" s="37">
        <f t="shared" si="90"/>
        <v>0.1</v>
      </c>
      <c r="G614" s="53">
        <f t="shared" si="92"/>
        <v>1</v>
      </c>
      <c r="H614" s="37">
        <f t="shared" si="93"/>
        <v>0.2</v>
      </c>
      <c r="I614" s="37">
        <f t="shared" si="94"/>
        <v>12.179999999999829</v>
      </c>
      <c r="J614" s="37">
        <f t="shared" si="97"/>
        <v>1.9800000000000005E-2</v>
      </c>
      <c r="K614" s="37">
        <f t="shared" si="99"/>
        <v>1.9801019227975773E-2</v>
      </c>
      <c r="L614" s="37">
        <f t="shared" si="95"/>
        <v>-1.0192279757681444E-7</v>
      </c>
      <c r="M614" s="37">
        <f t="shared" si="96"/>
        <v>9.9004994217081269E-2</v>
      </c>
      <c r="N614" s="36"/>
      <c r="O614" s="37">
        <f>IF(M614&gt;'FOBAS Calculator'!$D$22,0,1)</f>
        <v>1</v>
      </c>
      <c r="P614" s="37">
        <f t="shared" si="98"/>
        <v>60.900000000000595</v>
      </c>
      <c r="Q614" s="36"/>
      <c r="R614" s="36"/>
    </row>
    <row r="615" spans="1:18">
      <c r="A615" s="36"/>
      <c r="B615" s="36"/>
      <c r="C615" s="36"/>
      <c r="D615" s="37">
        <f t="shared" si="91"/>
        <v>61.000000000000597</v>
      </c>
      <c r="E615" s="37"/>
      <c r="F615" s="37">
        <f t="shared" si="90"/>
        <v>0.1</v>
      </c>
      <c r="G615" s="53">
        <f t="shared" si="92"/>
        <v>1</v>
      </c>
      <c r="H615" s="37">
        <f t="shared" si="93"/>
        <v>0.2</v>
      </c>
      <c r="I615" s="37">
        <f t="shared" si="94"/>
        <v>12.199999999999829</v>
      </c>
      <c r="J615" s="37">
        <f t="shared" si="97"/>
        <v>1.9800000000000005E-2</v>
      </c>
      <c r="K615" s="37">
        <f t="shared" si="99"/>
        <v>1.9800998843416261E-2</v>
      </c>
      <c r="L615" s="37">
        <f t="shared" si="95"/>
        <v>-9.9884341625555711E-8</v>
      </c>
      <c r="M615" s="37">
        <f t="shared" si="96"/>
        <v>9.9004894332739637E-2</v>
      </c>
      <c r="N615" s="36"/>
      <c r="O615" s="37">
        <f>IF(M615&gt;'FOBAS Calculator'!$D$22,0,1)</f>
        <v>1</v>
      </c>
      <c r="P615" s="37">
        <f t="shared" si="98"/>
        <v>61.000000000000597</v>
      </c>
      <c r="Q615" s="36"/>
      <c r="R615" s="36"/>
    </row>
    <row r="616" spans="1:18">
      <c r="A616" s="36"/>
      <c r="B616" s="36"/>
      <c r="C616" s="36"/>
      <c r="D616" s="37">
        <f t="shared" si="91"/>
        <v>61.100000000000598</v>
      </c>
      <c r="E616" s="37"/>
      <c r="F616" s="37">
        <f t="shared" si="90"/>
        <v>0.1</v>
      </c>
      <c r="G616" s="53">
        <f t="shared" si="92"/>
        <v>1</v>
      </c>
      <c r="H616" s="37">
        <f t="shared" si="93"/>
        <v>0.2</v>
      </c>
      <c r="I616" s="37">
        <f t="shared" si="94"/>
        <v>12.219999999999828</v>
      </c>
      <c r="J616" s="37">
        <f t="shared" si="97"/>
        <v>1.9800000000000005E-2</v>
      </c>
      <c r="K616" s="37">
        <f t="shared" si="99"/>
        <v>1.9800978866547931E-2</v>
      </c>
      <c r="L616" s="37">
        <f t="shared" si="95"/>
        <v>-9.788665479258662E-8</v>
      </c>
      <c r="M616" s="37">
        <f t="shared" si="96"/>
        <v>9.9004796446084842E-2</v>
      </c>
      <c r="N616" s="36"/>
      <c r="O616" s="37">
        <f>IF(M616&gt;'FOBAS Calculator'!$D$22,0,1)</f>
        <v>1</v>
      </c>
      <c r="P616" s="37">
        <f t="shared" si="98"/>
        <v>61.100000000000598</v>
      </c>
      <c r="Q616" s="36"/>
      <c r="R616" s="36"/>
    </row>
    <row r="617" spans="1:18">
      <c r="A617" s="36"/>
      <c r="B617" s="36"/>
      <c r="C617" s="36"/>
      <c r="D617" s="37">
        <f t="shared" si="91"/>
        <v>61.2000000000006</v>
      </c>
      <c r="E617" s="37"/>
      <c r="F617" s="37">
        <f t="shared" si="90"/>
        <v>0.1</v>
      </c>
      <c r="G617" s="53">
        <f t="shared" si="92"/>
        <v>1</v>
      </c>
      <c r="H617" s="37">
        <f t="shared" si="93"/>
        <v>0.2</v>
      </c>
      <c r="I617" s="37">
        <f t="shared" si="94"/>
        <v>12.239999999999828</v>
      </c>
      <c r="J617" s="37">
        <f t="shared" si="97"/>
        <v>1.9800000000000005E-2</v>
      </c>
      <c r="K617" s="37">
        <f t="shared" si="99"/>
        <v>1.9800959289216973E-2</v>
      </c>
      <c r="L617" s="37">
        <f t="shared" si="95"/>
        <v>-9.592892169681122E-8</v>
      </c>
      <c r="M617" s="37">
        <f t="shared" si="96"/>
        <v>9.9004700517163147E-2</v>
      </c>
      <c r="N617" s="36"/>
      <c r="O617" s="37">
        <f>IF(M617&gt;'FOBAS Calculator'!$D$22,0,1)</f>
        <v>1</v>
      </c>
      <c r="P617" s="37">
        <f t="shared" si="98"/>
        <v>61.2000000000006</v>
      </c>
      <c r="Q617" s="36"/>
      <c r="R617" s="36"/>
    </row>
    <row r="618" spans="1:18">
      <c r="A618" s="36"/>
      <c r="B618" s="36"/>
      <c r="C618" s="36"/>
      <c r="D618" s="37">
        <f t="shared" si="91"/>
        <v>61.300000000000601</v>
      </c>
      <c r="E618" s="37"/>
      <c r="F618" s="37">
        <f t="shared" si="90"/>
        <v>0.1</v>
      </c>
      <c r="G618" s="53">
        <f t="shared" si="92"/>
        <v>1</v>
      </c>
      <c r="H618" s="37">
        <f t="shared" si="93"/>
        <v>0.2</v>
      </c>
      <c r="I618" s="37">
        <f t="shared" si="94"/>
        <v>12.259999999999827</v>
      </c>
      <c r="J618" s="37">
        <f t="shared" si="97"/>
        <v>1.9800000000000005E-2</v>
      </c>
      <c r="K618" s="37">
        <f t="shared" si="99"/>
        <v>1.9800940103432633E-2</v>
      </c>
      <c r="L618" s="37">
        <f t="shared" si="95"/>
        <v>-9.4010343262840299E-8</v>
      </c>
      <c r="M618" s="37">
        <f t="shared" si="96"/>
        <v>9.9004606506819887E-2</v>
      </c>
      <c r="N618" s="36"/>
      <c r="O618" s="37">
        <f>IF(M618&gt;'FOBAS Calculator'!$D$22,0,1)</f>
        <v>1</v>
      </c>
      <c r="P618" s="37">
        <f t="shared" si="98"/>
        <v>61.300000000000601</v>
      </c>
      <c r="Q618" s="36"/>
      <c r="R618" s="36"/>
    </row>
    <row r="619" spans="1:18">
      <c r="A619" s="36"/>
      <c r="B619" s="36"/>
      <c r="C619" s="36"/>
      <c r="D619" s="37">
        <f t="shared" si="91"/>
        <v>61.400000000000603</v>
      </c>
      <c r="E619" s="37"/>
      <c r="F619" s="37">
        <f t="shared" si="90"/>
        <v>0.1</v>
      </c>
      <c r="G619" s="53">
        <f t="shared" si="92"/>
        <v>1</v>
      </c>
      <c r="H619" s="37">
        <f t="shared" si="93"/>
        <v>0.2</v>
      </c>
      <c r="I619" s="37">
        <f t="shared" si="94"/>
        <v>12.279999999999827</v>
      </c>
      <c r="J619" s="37">
        <f t="shared" si="97"/>
        <v>1.9800000000000005E-2</v>
      </c>
      <c r="K619" s="37">
        <f t="shared" si="99"/>
        <v>1.9800921301363981E-2</v>
      </c>
      <c r="L619" s="37">
        <f t="shared" si="95"/>
        <v>-9.2130136397639004E-8</v>
      </c>
      <c r="M619" s="37">
        <f t="shared" si="96"/>
        <v>9.9004514376683492E-2</v>
      </c>
      <c r="N619" s="36"/>
      <c r="O619" s="37">
        <f>IF(M619&gt;'FOBAS Calculator'!$D$22,0,1)</f>
        <v>1</v>
      </c>
      <c r="P619" s="37">
        <f t="shared" si="98"/>
        <v>61.400000000000603</v>
      </c>
      <c r="Q619" s="36"/>
      <c r="R619" s="36"/>
    </row>
    <row r="620" spans="1:18">
      <c r="A620" s="36"/>
      <c r="B620" s="36"/>
      <c r="C620" s="36"/>
      <c r="D620" s="37">
        <f t="shared" si="91"/>
        <v>61.500000000000604</v>
      </c>
      <c r="E620" s="37"/>
      <c r="F620" s="37">
        <f t="shared" si="90"/>
        <v>0.1</v>
      </c>
      <c r="G620" s="53">
        <f t="shared" si="92"/>
        <v>1</v>
      </c>
      <c r="H620" s="37">
        <f t="shared" si="93"/>
        <v>0.2</v>
      </c>
      <c r="I620" s="37">
        <f t="shared" si="94"/>
        <v>12.299999999999827</v>
      </c>
      <c r="J620" s="37">
        <f t="shared" si="97"/>
        <v>1.9800000000000005E-2</v>
      </c>
      <c r="K620" s="37">
        <f t="shared" si="99"/>
        <v>1.9800902875336705E-2</v>
      </c>
      <c r="L620" s="37">
        <f t="shared" si="95"/>
        <v>-9.0287533669949904E-8</v>
      </c>
      <c r="M620" s="37">
        <f t="shared" si="96"/>
        <v>9.900442408914982E-2</v>
      </c>
      <c r="N620" s="36"/>
      <c r="O620" s="37">
        <f>IF(M620&gt;'FOBAS Calculator'!$D$22,0,1)</f>
        <v>1</v>
      </c>
      <c r="P620" s="37">
        <f t="shared" si="98"/>
        <v>61.500000000000604</v>
      </c>
      <c r="Q620" s="36"/>
      <c r="R620" s="36"/>
    </row>
    <row r="621" spans="1:18">
      <c r="A621" s="36"/>
      <c r="B621" s="36"/>
      <c r="C621" s="36"/>
      <c r="D621" s="37">
        <f t="shared" si="91"/>
        <v>61.600000000000605</v>
      </c>
      <c r="E621" s="37"/>
      <c r="F621" s="37">
        <f t="shared" si="90"/>
        <v>0.1</v>
      </c>
      <c r="G621" s="53">
        <f t="shared" si="92"/>
        <v>1</v>
      </c>
      <c r="H621" s="37">
        <f t="shared" si="93"/>
        <v>0.2</v>
      </c>
      <c r="I621" s="37">
        <f t="shared" si="94"/>
        <v>12.319999999999826</v>
      </c>
      <c r="J621" s="37">
        <f t="shared" si="97"/>
        <v>1.9800000000000005E-2</v>
      </c>
      <c r="K621" s="37">
        <f t="shared" si="99"/>
        <v>1.9800884817829968E-2</v>
      </c>
      <c r="L621" s="37">
        <f t="shared" si="95"/>
        <v>-8.848178299630804E-8</v>
      </c>
      <c r="M621" s="37">
        <f t="shared" si="96"/>
        <v>9.9004335607366822E-2</v>
      </c>
      <c r="N621" s="36"/>
      <c r="O621" s="37">
        <f>IF(M621&gt;'FOBAS Calculator'!$D$22,0,1)</f>
        <v>1</v>
      </c>
      <c r="P621" s="37">
        <f t="shared" si="98"/>
        <v>61.600000000000605</v>
      </c>
      <c r="Q621" s="36"/>
      <c r="R621" s="36"/>
    </row>
    <row r="622" spans="1:18">
      <c r="A622" s="36"/>
      <c r="B622" s="36"/>
      <c r="C622" s="36"/>
      <c r="D622" s="37">
        <f t="shared" si="91"/>
        <v>61.700000000000607</v>
      </c>
      <c r="E622" s="37"/>
      <c r="F622" s="37">
        <f t="shared" si="90"/>
        <v>0.1</v>
      </c>
      <c r="G622" s="53">
        <f t="shared" si="92"/>
        <v>1</v>
      </c>
      <c r="H622" s="37">
        <f t="shared" si="93"/>
        <v>0.2</v>
      </c>
      <c r="I622" s="37">
        <f t="shared" si="94"/>
        <v>12.339999999999826</v>
      </c>
      <c r="J622" s="37">
        <f t="shared" si="97"/>
        <v>1.9800000000000005E-2</v>
      </c>
      <c r="K622" s="37">
        <f t="shared" si="99"/>
        <v>1.9800867121473369E-2</v>
      </c>
      <c r="L622" s="37">
        <f t="shared" si="95"/>
        <v>-8.671214733642352E-8</v>
      </c>
      <c r="M622" s="37">
        <f t="shared" si="96"/>
        <v>9.9004248895219485E-2</v>
      </c>
      <c r="N622" s="36"/>
      <c r="O622" s="37">
        <f>IF(M622&gt;'FOBAS Calculator'!$D$22,0,1)</f>
        <v>1</v>
      </c>
      <c r="P622" s="37">
        <f t="shared" si="98"/>
        <v>61.700000000000607</v>
      </c>
      <c r="Q622" s="36"/>
      <c r="R622" s="36"/>
    </row>
    <row r="623" spans="1:18">
      <c r="A623" s="36"/>
      <c r="B623" s="36"/>
      <c r="C623" s="36"/>
      <c r="D623" s="37">
        <f t="shared" si="91"/>
        <v>61.800000000000608</v>
      </c>
      <c r="E623" s="37"/>
      <c r="F623" s="37">
        <f t="shared" si="90"/>
        <v>0.1</v>
      </c>
      <c r="G623" s="53">
        <f t="shared" si="92"/>
        <v>1</v>
      </c>
      <c r="H623" s="37">
        <f t="shared" si="93"/>
        <v>0.2</v>
      </c>
      <c r="I623" s="37">
        <f t="shared" si="94"/>
        <v>12.359999999999825</v>
      </c>
      <c r="J623" s="37">
        <f t="shared" si="97"/>
        <v>1.9800000000000005E-2</v>
      </c>
      <c r="K623" s="37">
        <f t="shared" si="99"/>
        <v>1.9800849779043901E-2</v>
      </c>
      <c r="L623" s="37">
        <f t="shared" si="95"/>
        <v>-8.4977904389604839E-8</v>
      </c>
      <c r="M623" s="37">
        <f t="shared" si="96"/>
        <v>9.9004163917315091E-2</v>
      </c>
      <c r="N623" s="36"/>
      <c r="O623" s="37">
        <f>IF(M623&gt;'FOBAS Calculator'!$D$22,0,1)</f>
        <v>1</v>
      </c>
      <c r="P623" s="37">
        <f t="shared" si="98"/>
        <v>61.800000000000608</v>
      </c>
      <c r="Q623" s="36"/>
      <c r="R623" s="36"/>
    </row>
    <row r="624" spans="1:18">
      <c r="A624" s="36"/>
      <c r="B624" s="36"/>
      <c r="C624" s="36"/>
      <c r="D624" s="37">
        <f t="shared" si="91"/>
        <v>61.90000000000061</v>
      </c>
      <c r="E624" s="37"/>
      <c r="F624" s="37">
        <f t="shared" si="90"/>
        <v>0.1</v>
      </c>
      <c r="G624" s="53">
        <f t="shared" si="92"/>
        <v>1</v>
      </c>
      <c r="H624" s="37">
        <f t="shared" si="93"/>
        <v>0.2</v>
      </c>
      <c r="I624" s="37">
        <f t="shared" si="94"/>
        <v>12.379999999999825</v>
      </c>
      <c r="J624" s="37">
        <f t="shared" si="97"/>
        <v>1.9800000000000005E-2</v>
      </c>
      <c r="K624" s="37">
        <f t="shared" si="99"/>
        <v>1.9800832783463021E-2</v>
      </c>
      <c r="L624" s="37">
        <f t="shared" si="95"/>
        <v>-8.3278346301590697E-8</v>
      </c>
      <c r="M624" s="37">
        <f t="shared" si="96"/>
        <v>9.9004080638968789E-2</v>
      </c>
      <c r="N624" s="36"/>
      <c r="O624" s="37">
        <f>IF(M624&gt;'FOBAS Calculator'!$D$22,0,1)</f>
        <v>1</v>
      </c>
      <c r="P624" s="37">
        <f t="shared" si="98"/>
        <v>61.90000000000061</v>
      </c>
      <c r="Q624" s="36"/>
      <c r="R624" s="36"/>
    </row>
    <row r="625" spans="1:18">
      <c r="A625" s="36"/>
      <c r="B625" s="36"/>
      <c r="C625" s="36"/>
      <c r="D625" s="37">
        <f t="shared" si="91"/>
        <v>62.000000000000611</v>
      </c>
      <c r="E625" s="37"/>
      <c r="F625" s="37">
        <f t="shared" si="90"/>
        <v>0.1</v>
      </c>
      <c r="G625" s="53">
        <f t="shared" si="92"/>
        <v>1</v>
      </c>
      <c r="H625" s="37">
        <f t="shared" si="93"/>
        <v>0.2</v>
      </c>
      <c r="I625" s="37">
        <f t="shared" si="94"/>
        <v>12.399999999999824</v>
      </c>
      <c r="J625" s="37">
        <f t="shared" si="97"/>
        <v>1.9800000000000005E-2</v>
      </c>
      <c r="K625" s="37">
        <f t="shared" si="99"/>
        <v>1.9800816127793761E-2</v>
      </c>
      <c r="L625" s="37">
        <f t="shared" si="95"/>
        <v>-8.1612779375545011E-8</v>
      </c>
      <c r="M625" s="37">
        <f t="shared" si="96"/>
        <v>9.9003999026189407E-2</v>
      </c>
      <c r="N625" s="36"/>
      <c r="O625" s="37">
        <f>IF(M625&gt;'FOBAS Calculator'!$D$22,0,1)</f>
        <v>1</v>
      </c>
      <c r="P625" s="37">
        <f t="shared" si="98"/>
        <v>62.000000000000611</v>
      </c>
      <c r="Q625" s="36"/>
      <c r="R625" s="36"/>
    </row>
    <row r="626" spans="1:18">
      <c r="A626" s="36"/>
      <c r="B626" s="36"/>
      <c r="C626" s="36"/>
      <c r="D626" s="37">
        <f t="shared" si="91"/>
        <v>62.100000000000612</v>
      </c>
      <c r="E626" s="37"/>
      <c r="F626" s="37">
        <f t="shared" si="90"/>
        <v>0.1</v>
      </c>
      <c r="G626" s="53">
        <f t="shared" si="92"/>
        <v>1</v>
      </c>
      <c r="H626" s="37">
        <f t="shared" si="93"/>
        <v>0.2</v>
      </c>
      <c r="I626" s="37">
        <f t="shared" si="94"/>
        <v>12.419999999999824</v>
      </c>
      <c r="J626" s="37">
        <f t="shared" si="97"/>
        <v>1.9800000000000005E-2</v>
      </c>
      <c r="K626" s="37">
        <f t="shared" si="99"/>
        <v>1.9800799805237884E-2</v>
      </c>
      <c r="L626" s="37">
        <f t="shared" si="95"/>
        <v>-7.9980523787909211E-8</v>
      </c>
      <c r="M626" s="37">
        <f t="shared" si="96"/>
        <v>9.900391904566562E-2</v>
      </c>
      <c r="N626" s="36"/>
      <c r="O626" s="37">
        <f>IF(M626&gt;'FOBAS Calculator'!$D$22,0,1)</f>
        <v>1</v>
      </c>
      <c r="P626" s="37">
        <f t="shared" si="98"/>
        <v>62.100000000000612</v>
      </c>
      <c r="Q626" s="36"/>
      <c r="R626" s="36"/>
    </row>
    <row r="627" spans="1:18">
      <c r="A627" s="36"/>
      <c r="B627" s="36"/>
      <c r="C627" s="36"/>
      <c r="D627" s="37">
        <f t="shared" si="91"/>
        <v>62.200000000000614</v>
      </c>
      <c r="E627" s="37"/>
      <c r="F627" s="37">
        <f t="shared" si="90"/>
        <v>0.1</v>
      </c>
      <c r="G627" s="53">
        <f t="shared" si="92"/>
        <v>1</v>
      </c>
      <c r="H627" s="37">
        <f t="shared" si="93"/>
        <v>0.2</v>
      </c>
      <c r="I627" s="37">
        <f t="shared" si="94"/>
        <v>12.439999999999824</v>
      </c>
      <c r="J627" s="37">
        <f t="shared" si="97"/>
        <v>1.9800000000000005E-2</v>
      </c>
      <c r="K627" s="37">
        <f t="shared" si="99"/>
        <v>1.9800783809133127E-2</v>
      </c>
      <c r="L627" s="37">
        <f t="shared" si="95"/>
        <v>-7.8380913312234285E-8</v>
      </c>
      <c r="M627" s="37">
        <f t="shared" si="96"/>
        <v>9.9003840664752304E-2</v>
      </c>
      <c r="N627" s="36"/>
      <c r="O627" s="37">
        <f>IF(M627&gt;'FOBAS Calculator'!$D$22,0,1)</f>
        <v>1</v>
      </c>
      <c r="P627" s="37">
        <f t="shared" si="98"/>
        <v>62.200000000000614</v>
      </c>
      <c r="Q627" s="36"/>
      <c r="R627" s="36"/>
    </row>
    <row r="628" spans="1:18">
      <c r="A628" s="36"/>
      <c r="B628" s="36"/>
      <c r="C628" s="36"/>
      <c r="D628" s="37">
        <f t="shared" si="91"/>
        <v>62.300000000000615</v>
      </c>
      <c r="E628" s="37"/>
      <c r="F628" s="37">
        <f t="shared" si="90"/>
        <v>0.1</v>
      </c>
      <c r="G628" s="53">
        <f t="shared" si="92"/>
        <v>1</v>
      </c>
      <c r="H628" s="37">
        <f t="shared" si="93"/>
        <v>0.2</v>
      </c>
      <c r="I628" s="37">
        <f t="shared" si="94"/>
        <v>12.459999999999823</v>
      </c>
      <c r="J628" s="37">
        <f t="shared" si="97"/>
        <v>1.9800000000000005E-2</v>
      </c>
      <c r="K628" s="37">
        <f t="shared" si="99"/>
        <v>1.9800768132950466E-2</v>
      </c>
      <c r="L628" s="37">
        <f t="shared" si="95"/>
        <v>-7.6813295046135316E-8</v>
      </c>
      <c r="M628" s="37">
        <f t="shared" si="96"/>
        <v>9.900376385145726E-2</v>
      </c>
      <c r="N628" s="36"/>
      <c r="O628" s="37">
        <f>IF(M628&gt;'FOBAS Calculator'!$D$22,0,1)</f>
        <v>1</v>
      </c>
      <c r="P628" s="37">
        <f t="shared" si="98"/>
        <v>62.300000000000615</v>
      </c>
      <c r="Q628" s="36"/>
      <c r="R628" s="36"/>
    </row>
    <row r="629" spans="1:18">
      <c r="A629" s="36"/>
      <c r="B629" s="36"/>
      <c r="C629" s="36"/>
      <c r="D629" s="37">
        <f t="shared" si="91"/>
        <v>62.400000000000617</v>
      </c>
      <c r="E629" s="37"/>
      <c r="F629" s="37">
        <f t="shared" si="90"/>
        <v>0.1</v>
      </c>
      <c r="G629" s="53">
        <f t="shared" si="92"/>
        <v>1</v>
      </c>
      <c r="H629" s="37">
        <f t="shared" si="93"/>
        <v>0.2</v>
      </c>
      <c r="I629" s="37">
        <f t="shared" si="94"/>
        <v>12.479999999999823</v>
      </c>
      <c r="J629" s="37">
        <f t="shared" si="97"/>
        <v>1.9800000000000005E-2</v>
      </c>
      <c r="K629" s="37">
        <f t="shared" si="99"/>
        <v>1.9800752770291457E-2</v>
      </c>
      <c r="L629" s="37">
        <f t="shared" si="95"/>
        <v>-7.5277029145184854E-8</v>
      </c>
      <c r="M629" s="37">
        <f t="shared" si="96"/>
        <v>9.9003688574428109E-2</v>
      </c>
      <c r="N629" s="36"/>
      <c r="O629" s="37">
        <f>IF(M629&gt;'FOBAS Calculator'!$D$22,0,1)</f>
        <v>1</v>
      </c>
      <c r="P629" s="37">
        <f t="shared" si="98"/>
        <v>62.400000000000617</v>
      </c>
      <c r="Q629" s="36"/>
      <c r="R629" s="36"/>
    </row>
    <row r="630" spans="1:18">
      <c r="A630" s="36"/>
      <c r="B630" s="36"/>
      <c r="C630" s="36"/>
      <c r="D630" s="37">
        <f t="shared" si="91"/>
        <v>62.500000000000618</v>
      </c>
      <c r="E630" s="37"/>
      <c r="F630" s="37">
        <f t="shared" si="90"/>
        <v>0.1</v>
      </c>
      <c r="G630" s="53">
        <f t="shared" si="92"/>
        <v>1</v>
      </c>
      <c r="H630" s="37">
        <f t="shared" si="93"/>
        <v>0.2</v>
      </c>
      <c r="I630" s="37">
        <f t="shared" si="94"/>
        <v>12.499999999999822</v>
      </c>
      <c r="J630" s="37">
        <f t="shared" si="97"/>
        <v>1.9800000000000005E-2</v>
      </c>
      <c r="K630" s="37">
        <f t="shared" si="99"/>
        <v>1.9800737714885625E-2</v>
      </c>
      <c r="L630" s="37">
        <f t="shared" si="95"/>
        <v>-7.3771488562010545E-8</v>
      </c>
      <c r="M630" s="37">
        <f t="shared" si="96"/>
        <v>9.9003614802939552E-2</v>
      </c>
      <c r="N630" s="36"/>
      <c r="O630" s="37">
        <f>IF(M630&gt;'FOBAS Calculator'!$D$22,0,1)</f>
        <v>1</v>
      </c>
      <c r="P630" s="37">
        <f t="shared" si="98"/>
        <v>62.500000000000618</v>
      </c>
      <c r="Q630" s="36"/>
      <c r="R630" s="36"/>
    </row>
    <row r="631" spans="1:18">
      <c r="A631" s="36"/>
      <c r="B631" s="36"/>
      <c r="C631" s="36"/>
      <c r="D631" s="37">
        <f t="shared" si="91"/>
        <v>62.60000000000062</v>
      </c>
      <c r="E631" s="37"/>
      <c r="F631" s="37">
        <f t="shared" si="90"/>
        <v>0.1</v>
      </c>
      <c r="G631" s="53">
        <f t="shared" si="92"/>
        <v>1</v>
      </c>
      <c r="H631" s="37">
        <f t="shared" si="93"/>
        <v>0.2</v>
      </c>
      <c r="I631" s="37">
        <f t="shared" si="94"/>
        <v>12.519999999999822</v>
      </c>
      <c r="J631" s="37">
        <f t="shared" si="97"/>
        <v>1.9800000000000005E-2</v>
      </c>
      <c r="K631" s="37">
        <f t="shared" si="99"/>
        <v>1.9800722960587915E-2</v>
      </c>
      <c r="L631" s="37">
        <f t="shared" si="95"/>
        <v>-7.2296058790943802E-8</v>
      </c>
      <c r="M631" s="37">
        <f t="shared" si="96"/>
        <v>9.900354250688076E-2</v>
      </c>
      <c r="N631" s="36"/>
      <c r="O631" s="37">
        <f>IF(M631&gt;'FOBAS Calculator'!$D$22,0,1)</f>
        <v>1</v>
      </c>
      <c r="P631" s="37">
        <f t="shared" si="98"/>
        <v>62.60000000000062</v>
      </c>
      <c r="Q631" s="36"/>
      <c r="R631" s="36"/>
    </row>
    <row r="632" spans="1:18">
      <c r="A632" s="36"/>
      <c r="B632" s="36"/>
      <c r="C632" s="36"/>
      <c r="D632" s="37">
        <f t="shared" si="91"/>
        <v>62.700000000000621</v>
      </c>
      <c r="E632" s="37"/>
      <c r="F632" s="37">
        <f t="shared" si="90"/>
        <v>0.1</v>
      </c>
      <c r="G632" s="53">
        <f t="shared" si="92"/>
        <v>1</v>
      </c>
      <c r="H632" s="37">
        <f t="shared" si="93"/>
        <v>0.2</v>
      </c>
      <c r="I632" s="37">
        <f t="shared" si="94"/>
        <v>12.539999999999822</v>
      </c>
      <c r="J632" s="37">
        <f t="shared" si="97"/>
        <v>1.9800000000000005E-2</v>
      </c>
      <c r="K632" s="37">
        <f t="shared" si="99"/>
        <v>1.9800708501376156E-2</v>
      </c>
      <c r="L632" s="37">
        <f t="shared" si="95"/>
        <v>-7.0850137615097178E-8</v>
      </c>
      <c r="M632" s="37">
        <f t="shared" si="96"/>
        <v>9.9003471656743142E-2</v>
      </c>
      <c r="N632" s="36"/>
      <c r="O632" s="37">
        <f>IF(M632&gt;'FOBAS Calculator'!$D$22,0,1)</f>
        <v>1</v>
      </c>
      <c r="P632" s="37">
        <f t="shared" si="98"/>
        <v>62.700000000000621</v>
      </c>
      <c r="Q632" s="36"/>
      <c r="R632" s="36"/>
    </row>
    <row r="633" spans="1:18">
      <c r="A633" s="36"/>
      <c r="B633" s="36"/>
      <c r="C633" s="36"/>
      <c r="D633" s="37">
        <f t="shared" si="91"/>
        <v>62.800000000000622</v>
      </c>
      <c r="E633" s="37"/>
      <c r="F633" s="37">
        <f t="shared" si="90"/>
        <v>0.1</v>
      </c>
      <c r="G633" s="53">
        <f t="shared" si="92"/>
        <v>1</v>
      </c>
      <c r="H633" s="37">
        <f t="shared" si="93"/>
        <v>0.2</v>
      </c>
      <c r="I633" s="37">
        <f t="shared" si="94"/>
        <v>12.559999999999821</v>
      </c>
      <c r="J633" s="37">
        <f t="shared" si="97"/>
        <v>1.9800000000000005E-2</v>
      </c>
      <c r="K633" s="37">
        <f t="shared" si="99"/>
        <v>1.980069433134863E-2</v>
      </c>
      <c r="L633" s="37">
        <f t="shared" si="95"/>
        <v>-6.9433134862462162E-8</v>
      </c>
      <c r="M633" s="37">
        <f t="shared" si="96"/>
        <v>9.9003402223608275E-2</v>
      </c>
      <c r="N633" s="36"/>
      <c r="O633" s="37">
        <f>IF(M633&gt;'FOBAS Calculator'!$D$22,0,1)</f>
        <v>1</v>
      </c>
      <c r="P633" s="37">
        <f t="shared" si="98"/>
        <v>62.800000000000622</v>
      </c>
      <c r="Q633" s="36"/>
      <c r="R633" s="36"/>
    </row>
    <row r="634" spans="1:18">
      <c r="A634" s="36"/>
      <c r="B634" s="36"/>
      <c r="C634" s="36"/>
      <c r="D634" s="37">
        <f t="shared" si="91"/>
        <v>62.900000000000624</v>
      </c>
      <c r="E634" s="37"/>
      <c r="F634" s="37">
        <f t="shared" si="90"/>
        <v>0.1</v>
      </c>
      <c r="G634" s="53">
        <f t="shared" si="92"/>
        <v>1</v>
      </c>
      <c r="H634" s="37">
        <f t="shared" si="93"/>
        <v>0.2</v>
      </c>
      <c r="I634" s="37">
        <f t="shared" si="94"/>
        <v>12.579999999999821</v>
      </c>
      <c r="J634" s="37">
        <f t="shared" si="97"/>
        <v>1.9800000000000005E-2</v>
      </c>
      <c r="K634" s="37">
        <f t="shared" si="99"/>
        <v>1.9800680444721656E-2</v>
      </c>
      <c r="L634" s="37">
        <f t="shared" si="95"/>
        <v>-6.8044472165129657E-8</v>
      </c>
      <c r="M634" s="37">
        <f t="shared" si="96"/>
        <v>9.9003334179136107E-2</v>
      </c>
      <c r="N634" s="36"/>
      <c r="O634" s="37">
        <f>IF(M634&gt;'FOBAS Calculator'!$D$22,0,1)</f>
        <v>1</v>
      </c>
      <c r="P634" s="37">
        <f t="shared" si="98"/>
        <v>62.900000000000624</v>
      </c>
      <c r="Q634" s="36"/>
      <c r="R634" s="36"/>
    </row>
    <row r="635" spans="1:18">
      <c r="A635" s="36"/>
      <c r="B635" s="36"/>
      <c r="C635" s="36"/>
      <c r="D635" s="37">
        <f t="shared" si="91"/>
        <v>63.000000000000625</v>
      </c>
      <c r="E635" s="37"/>
      <c r="F635" s="37">
        <f t="shared" si="90"/>
        <v>0.1</v>
      </c>
      <c r="G635" s="53">
        <f t="shared" si="92"/>
        <v>1</v>
      </c>
      <c r="H635" s="37">
        <f t="shared" si="93"/>
        <v>0.2</v>
      </c>
      <c r="I635" s="37">
        <f t="shared" si="94"/>
        <v>12.59999999999982</v>
      </c>
      <c r="J635" s="37">
        <f t="shared" si="97"/>
        <v>1.9800000000000005E-2</v>
      </c>
      <c r="K635" s="37">
        <f t="shared" si="99"/>
        <v>1.9800666835827225E-2</v>
      </c>
      <c r="L635" s="37">
        <f t="shared" si="95"/>
        <v>-6.6683582721979712E-8</v>
      </c>
      <c r="M635" s="37">
        <f t="shared" si="96"/>
        <v>9.9003267495553382E-2</v>
      </c>
      <c r="N635" s="36"/>
      <c r="O635" s="37">
        <f>IF(M635&gt;'FOBAS Calculator'!$D$22,0,1)</f>
        <v>1</v>
      </c>
      <c r="P635" s="37">
        <f t="shared" si="98"/>
        <v>63.000000000000625</v>
      </c>
      <c r="Q635" s="36"/>
      <c r="R635" s="36"/>
    </row>
    <row r="636" spans="1:18">
      <c r="A636" s="36"/>
      <c r="B636" s="36"/>
      <c r="C636" s="36"/>
      <c r="D636" s="37">
        <f t="shared" si="91"/>
        <v>63.100000000000627</v>
      </c>
      <c r="E636" s="37"/>
      <c r="F636" s="37">
        <f t="shared" si="90"/>
        <v>0.1</v>
      </c>
      <c r="G636" s="53">
        <f t="shared" si="92"/>
        <v>1</v>
      </c>
      <c r="H636" s="37">
        <f t="shared" si="93"/>
        <v>0.2</v>
      </c>
      <c r="I636" s="37">
        <f t="shared" si="94"/>
        <v>12.61999999999982</v>
      </c>
      <c r="J636" s="37">
        <f t="shared" si="97"/>
        <v>1.9800000000000005E-2</v>
      </c>
      <c r="K636" s="37">
        <f t="shared" si="99"/>
        <v>1.9800653499110681E-2</v>
      </c>
      <c r="L636" s="37">
        <f t="shared" si="95"/>
        <v>-6.5349911067616451E-8</v>
      </c>
      <c r="M636" s="37">
        <f t="shared" si="96"/>
        <v>9.9003202145642316E-2</v>
      </c>
      <c r="N636" s="36"/>
      <c r="O636" s="37">
        <f>IF(M636&gt;'FOBAS Calculator'!$D$22,0,1)</f>
        <v>1</v>
      </c>
      <c r="P636" s="37">
        <f t="shared" si="98"/>
        <v>63.100000000000627</v>
      </c>
      <c r="Q636" s="36"/>
      <c r="R636" s="36"/>
    </row>
    <row r="637" spans="1:18">
      <c r="A637" s="36"/>
      <c r="B637" s="36"/>
      <c r="C637" s="36"/>
      <c r="D637" s="37">
        <f t="shared" si="91"/>
        <v>63.200000000000628</v>
      </c>
      <c r="E637" s="37"/>
      <c r="F637" s="37">
        <f t="shared" si="90"/>
        <v>0.1</v>
      </c>
      <c r="G637" s="53">
        <f t="shared" si="92"/>
        <v>1</v>
      </c>
      <c r="H637" s="37">
        <f t="shared" si="93"/>
        <v>0.2</v>
      </c>
      <c r="I637" s="37">
        <f t="shared" si="94"/>
        <v>12.639999999999819</v>
      </c>
      <c r="J637" s="37">
        <f t="shared" si="97"/>
        <v>1.9800000000000005E-2</v>
      </c>
      <c r="K637" s="37">
        <f t="shared" si="99"/>
        <v>1.9800640429128467E-2</v>
      </c>
      <c r="L637" s="37">
        <f t="shared" si="95"/>
        <v>-6.4042912846160038E-8</v>
      </c>
      <c r="M637" s="37">
        <f t="shared" si="96"/>
        <v>9.9003138102729468E-2</v>
      </c>
      <c r="N637" s="36"/>
      <c r="O637" s="37">
        <f>IF(M637&gt;'FOBAS Calculator'!$D$22,0,1)</f>
        <v>1</v>
      </c>
      <c r="P637" s="37">
        <f t="shared" si="98"/>
        <v>63.200000000000628</v>
      </c>
      <c r="Q637" s="36"/>
      <c r="R637" s="36"/>
    </row>
    <row r="638" spans="1:18">
      <c r="A638" s="36"/>
      <c r="B638" s="36"/>
      <c r="C638" s="36"/>
      <c r="D638" s="37">
        <f t="shared" si="91"/>
        <v>63.30000000000063</v>
      </c>
      <c r="E638" s="37"/>
      <c r="F638" s="37">
        <f t="shared" si="90"/>
        <v>0.1</v>
      </c>
      <c r="G638" s="53">
        <f t="shared" si="92"/>
        <v>1</v>
      </c>
      <c r="H638" s="37">
        <f t="shared" si="93"/>
        <v>0.2</v>
      </c>
      <c r="I638" s="37">
        <f t="shared" si="94"/>
        <v>12.659999999999819</v>
      </c>
      <c r="J638" s="37">
        <f t="shared" si="97"/>
        <v>1.9800000000000005E-2</v>
      </c>
      <c r="K638" s="37">
        <f t="shared" si="99"/>
        <v>1.9800627620545901E-2</v>
      </c>
      <c r="L638" s="37">
        <f t="shared" si="95"/>
        <v>-6.2762054589549093E-8</v>
      </c>
      <c r="M638" s="37">
        <f t="shared" si="96"/>
        <v>9.9003075340674873E-2</v>
      </c>
      <c r="N638" s="36"/>
      <c r="O638" s="37">
        <f>IF(M638&gt;'FOBAS Calculator'!$D$22,0,1)</f>
        <v>1</v>
      </c>
      <c r="P638" s="37">
        <f t="shared" si="98"/>
        <v>63.30000000000063</v>
      </c>
      <c r="Q638" s="36"/>
      <c r="R638" s="36"/>
    </row>
    <row r="639" spans="1:18">
      <c r="A639" s="36"/>
      <c r="B639" s="36"/>
      <c r="C639" s="36"/>
      <c r="D639" s="37">
        <f t="shared" si="91"/>
        <v>63.400000000000631</v>
      </c>
      <c r="E639" s="37"/>
      <c r="F639" s="37">
        <f t="shared" si="90"/>
        <v>0.1</v>
      </c>
      <c r="G639" s="53">
        <f t="shared" si="92"/>
        <v>1</v>
      </c>
      <c r="H639" s="37">
        <f t="shared" si="93"/>
        <v>0.2</v>
      </c>
      <c r="I639" s="37">
        <f t="shared" si="94"/>
        <v>12.679999999999819</v>
      </c>
      <c r="J639" s="37">
        <f t="shared" si="97"/>
        <v>1.9800000000000005E-2</v>
      </c>
      <c r="K639" s="37">
        <f t="shared" si="99"/>
        <v>1.9800615068134977E-2</v>
      </c>
      <c r="L639" s="37">
        <f t="shared" si="95"/>
        <v>-6.1506813497230753E-8</v>
      </c>
      <c r="M639" s="37">
        <f t="shared" si="96"/>
        <v>9.900301383386137E-2</v>
      </c>
      <c r="N639" s="36"/>
      <c r="O639" s="37">
        <f>IF(M639&gt;'FOBAS Calculator'!$D$22,0,1)</f>
        <v>1</v>
      </c>
      <c r="P639" s="37">
        <f t="shared" si="98"/>
        <v>63.400000000000631</v>
      </c>
      <c r="Q639" s="36"/>
      <c r="R639" s="36"/>
    </row>
    <row r="640" spans="1:18">
      <c r="A640" s="36"/>
      <c r="B640" s="36"/>
      <c r="C640" s="36"/>
      <c r="D640" s="37">
        <f t="shared" si="91"/>
        <v>63.500000000000632</v>
      </c>
      <c r="E640" s="37"/>
      <c r="F640" s="37">
        <f t="shared" si="90"/>
        <v>0.1</v>
      </c>
      <c r="G640" s="53">
        <f t="shared" si="92"/>
        <v>1</v>
      </c>
      <c r="H640" s="37">
        <f t="shared" si="93"/>
        <v>0.2</v>
      </c>
      <c r="I640" s="37">
        <f t="shared" si="94"/>
        <v>12.699999999999818</v>
      </c>
      <c r="J640" s="37">
        <f t="shared" si="97"/>
        <v>1.9800000000000005E-2</v>
      </c>
      <c r="K640" s="37">
        <f t="shared" si="99"/>
        <v>1.9800602766772278E-2</v>
      </c>
      <c r="L640" s="37">
        <f t="shared" si="95"/>
        <v>-6.0276677227300018E-8</v>
      </c>
      <c r="M640" s="37">
        <f t="shared" si="96"/>
        <v>9.9002953557184137E-2</v>
      </c>
      <c r="N640" s="36"/>
      <c r="O640" s="37">
        <f>IF(M640&gt;'FOBAS Calculator'!$D$22,0,1)</f>
        <v>1</v>
      </c>
      <c r="P640" s="37">
        <f t="shared" si="98"/>
        <v>63.500000000000632</v>
      </c>
      <c r="Q640" s="36"/>
      <c r="R640" s="36"/>
    </row>
    <row r="641" spans="1:18">
      <c r="A641" s="36"/>
      <c r="B641" s="36"/>
      <c r="C641" s="36"/>
      <c r="D641" s="37">
        <f t="shared" si="91"/>
        <v>63.600000000000634</v>
      </c>
      <c r="E641" s="37"/>
      <c r="F641" s="37">
        <f t="shared" si="90"/>
        <v>0.1</v>
      </c>
      <c r="G641" s="53">
        <f t="shared" si="92"/>
        <v>1</v>
      </c>
      <c r="H641" s="37">
        <f t="shared" si="93"/>
        <v>0.2</v>
      </c>
      <c r="I641" s="37">
        <f t="shared" si="94"/>
        <v>12.719999999999818</v>
      </c>
      <c r="J641" s="37">
        <f t="shared" si="97"/>
        <v>1.9800000000000005E-2</v>
      </c>
      <c r="K641" s="37">
        <f t="shared" si="99"/>
        <v>1.9800590711436833E-2</v>
      </c>
      <c r="L641" s="37">
        <f t="shared" si="95"/>
        <v>-5.9071143682781767E-8</v>
      </c>
      <c r="M641" s="37">
        <f t="shared" si="96"/>
        <v>9.9002894486040452E-2</v>
      </c>
      <c r="N641" s="36"/>
      <c r="O641" s="37">
        <f>IF(M641&gt;'FOBAS Calculator'!$D$22,0,1)</f>
        <v>1</v>
      </c>
      <c r="P641" s="37">
        <f t="shared" si="98"/>
        <v>63.600000000000634</v>
      </c>
      <c r="Q641" s="36"/>
      <c r="R641" s="36"/>
    </row>
    <row r="642" spans="1:18">
      <c r="A642" s="36"/>
      <c r="B642" s="36"/>
      <c r="C642" s="36"/>
      <c r="D642" s="37">
        <f t="shared" si="91"/>
        <v>63.700000000000635</v>
      </c>
      <c r="E642" s="37"/>
      <c r="F642" s="37">
        <f t="shared" si="90"/>
        <v>0.1</v>
      </c>
      <c r="G642" s="53">
        <f t="shared" si="92"/>
        <v>1</v>
      </c>
      <c r="H642" s="37">
        <f t="shared" si="93"/>
        <v>0.2</v>
      </c>
      <c r="I642" s="37">
        <f t="shared" si="94"/>
        <v>12.739999999999817</v>
      </c>
      <c r="J642" s="37">
        <f t="shared" si="97"/>
        <v>1.9800000000000005E-2</v>
      </c>
      <c r="K642" s="37">
        <f t="shared" si="99"/>
        <v>1.9800578897208095E-2</v>
      </c>
      <c r="L642" s="37">
        <f t="shared" si="95"/>
        <v>-5.7889720809015112E-8</v>
      </c>
      <c r="M642" s="37">
        <f t="shared" si="96"/>
        <v>9.9002836596319643E-2</v>
      </c>
      <c r="N642" s="36"/>
      <c r="O642" s="37">
        <f>IF(M642&gt;'FOBAS Calculator'!$D$22,0,1)</f>
        <v>1</v>
      </c>
      <c r="P642" s="37">
        <f t="shared" si="98"/>
        <v>63.700000000000635</v>
      </c>
      <c r="Q642" s="36"/>
      <c r="R642" s="36"/>
    </row>
    <row r="643" spans="1:18">
      <c r="A643" s="36"/>
      <c r="B643" s="36"/>
      <c r="C643" s="36"/>
      <c r="D643" s="37">
        <f t="shared" si="91"/>
        <v>63.800000000000637</v>
      </c>
      <c r="E643" s="37"/>
      <c r="F643" s="37">
        <f t="shared" si="90"/>
        <v>0.1</v>
      </c>
      <c r="G643" s="53">
        <f t="shared" si="92"/>
        <v>1</v>
      </c>
      <c r="H643" s="37">
        <f t="shared" si="93"/>
        <v>0.2</v>
      </c>
      <c r="I643" s="37">
        <f t="shared" si="94"/>
        <v>12.759999999999817</v>
      </c>
      <c r="J643" s="37">
        <f t="shared" si="97"/>
        <v>1.9800000000000005E-2</v>
      </c>
      <c r="K643" s="37">
        <f t="shared" si="99"/>
        <v>1.9800567319263933E-2</v>
      </c>
      <c r="L643" s="37">
        <f t="shared" si="95"/>
        <v>-5.6731926392772358E-8</v>
      </c>
      <c r="M643" s="37">
        <f t="shared" si="96"/>
        <v>9.9002779864393251E-2</v>
      </c>
      <c r="N643" s="36"/>
      <c r="O643" s="37">
        <f>IF(M643&gt;'FOBAS Calculator'!$D$22,0,1)</f>
        <v>1</v>
      </c>
      <c r="P643" s="37">
        <f t="shared" si="98"/>
        <v>63.800000000000637</v>
      </c>
      <c r="Q643" s="36"/>
      <c r="R643" s="36"/>
    </row>
    <row r="644" spans="1:18">
      <c r="A644" s="36"/>
      <c r="B644" s="36"/>
      <c r="C644" s="36"/>
      <c r="D644" s="37">
        <f t="shared" si="91"/>
        <v>63.900000000000638</v>
      </c>
      <c r="E644" s="37"/>
      <c r="F644" s="37">
        <f t="shared" ref="F644:F707" si="100">F643</f>
        <v>0.1</v>
      </c>
      <c r="G644" s="53">
        <f t="shared" si="92"/>
        <v>1</v>
      </c>
      <c r="H644" s="37">
        <f t="shared" si="93"/>
        <v>0.2</v>
      </c>
      <c r="I644" s="37">
        <f t="shared" si="94"/>
        <v>12.779999999999816</v>
      </c>
      <c r="J644" s="37">
        <f t="shared" si="97"/>
        <v>1.9800000000000005E-2</v>
      </c>
      <c r="K644" s="37">
        <f t="shared" si="99"/>
        <v>1.9800555972878657E-2</v>
      </c>
      <c r="L644" s="37">
        <f t="shared" si="95"/>
        <v>-5.5597287865194466E-8</v>
      </c>
      <c r="M644" s="37">
        <f t="shared" si="96"/>
        <v>9.900272426710538E-2</v>
      </c>
      <c r="N644" s="36"/>
      <c r="O644" s="37">
        <f>IF(M644&gt;'FOBAS Calculator'!$D$22,0,1)</f>
        <v>1</v>
      </c>
      <c r="P644" s="37">
        <f t="shared" si="98"/>
        <v>63.900000000000638</v>
      </c>
      <c r="Q644" s="36"/>
      <c r="R644" s="36"/>
    </row>
    <row r="645" spans="1:18">
      <c r="A645" s="36"/>
      <c r="B645" s="36"/>
      <c r="C645" s="36"/>
      <c r="D645" s="37">
        <f t="shared" si="91"/>
        <v>64.000000000000639</v>
      </c>
      <c r="E645" s="37"/>
      <c r="F645" s="37">
        <f t="shared" si="100"/>
        <v>0.1</v>
      </c>
      <c r="G645" s="53">
        <f t="shared" si="92"/>
        <v>1</v>
      </c>
      <c r="H645" s="37">
        <f t="shared" si="93"/>
        <v>0.2</v>
      </c>
      <c r="I645" s="37">
        <f t="shared" si="94"/>
        <v>12.799999999999816</v>
      </c>
      <c r="J645" s="37">
        <f t="shared" si="97"/>
        <v>1.9800000000000005E-2</v>
      </c>
      <c r="K645" s="37">
        <f t="shared" si="99"/>
        <v>1.980054485342108E-2</v>
      </c>
      <c r="L645" s="37">
        <f t="shared" si="95"/>
        <v>-5.4485342107501998E-8</v>
      </c>
      <c r="M645" s="37">
        <f t="shared" si="96"/>
        <v>9.9002669781763267E-2</v>
      </c>
      <c r="N645" s="36"/>
      <c r="O645" s="37">
        <f>IF(M645&gt;'FOBAS Calculator'!$D$22,0,1)</f>
        <v>1</v>
      </c>
      <c r="P645" s="37">
        <f t="shared" si="98"/>
        <v>64.000000000000639</v>
      </c>
      <c r="Q645" s="36"/>
      <c r="R645" s="36"/>
    </row>
    <row r="646" spans="1:18">
      <c r="A646" s="36"/>
      <c r="B646" s="36"/>
      <c r="C646" s="36"/>
      <c r="D646" s="37">
        <f t="shared" ref="D646:D709" si="101">D645+F644</f>
        <v>64.100000000000634</v>
      </c>
      <c r="E646" s="37"/>
      <c r="F646" s="37">
        <f t="shared" si="100"/>
        <v>0.1</v>
      </c>
      <c r="G646" s="53">
        <f t="shared" ref="G646:G709" si="102">G645</f>
        <v>1</v>
      </c>
      <c r="H646" s="37">
        <f t="shared" ref="H646:H709" si="103">H645</f>
        <v>0.2</v>
      </c>
      <c r="I646" s="37">
        <f t="shared" ref="I646:I709" si="104">H646*F644+I645</f>
        <v>12.819999999999816</v>
      </c>
      <c r="J646" s="37">
        <f t="shared" si="97"/>
        <v>1.9800000000000005E-2</v>
      </c>
      <c r="K646" s="37">
        <f t="shared" si="99"/>
        <v>1.9800533956352659E-2</v>
      </c>
      <c r="L646" s="37">
        <f t="shared" ref="L646:L709" si="105">(J646-K646)/G646/10</f>
        <v>-5.3395635265379714E-8</v>
      </c>
      <c r="M646" s="37">
        <f t="shared" ref="M646:M709" si="106">M645+L646</f>
        <v>9.9002616386128006E-2</v>
      </c>
      <c r="N646" s="36"/>
      <c r="O646" s="37">
        <f>IF(M646&gt;'FOBAS Calculator'!$D$22,0,1)</f>
        <v>1</v>
      </c>
      <c r="P646" s="37">
        <f t="shared" si="98"/>
        <v>64.100000000000634</v>
      </c>
      <c r="Q646" s="36"/>
      <c r="R646" s="36"/>
    </row>
    <row r="647" spans="1:18">
      <c r="A647" s="36"/>
      <c r="B647" s="36"/>
      <c r="C647" s="36"/>
      <c r="D647" s="37">
        <f t="shared" si="101"/>
        <v>64.200000000000628</v>
      </c>
      <c r="E647" s="37"/>
      <c r="F647" s="37">
        <f t="shared" si="100"/>
        <v>0.1</v>
      </c>
      <c r="G647" s="53">
        <f t="shared" si="102"/>
        <v>1</v>
      </c>
      <c r="H647" s="37">
        <f t="shared" si="103"/>
        <v>0.2</v>
      </c>
      <c r="I647" s="37">
        <f t="shared" si="104"/>
        <v>12.839999999999815</v>
      </c>
      <c r="J647" s="37">
        <f t="shared" ref="J647:J710" si="107">$A$6*F645*H647*10</f>
        <v>1.9800000000000005E-2</v>
      </c>
      <c r="K647" s="37">
        <f t="shared" si="99"/>
        <v>1.9800523277225604E-2</v>
      </c>
      <c r="L647" s="37">
        <f t="shared" si="105"/>
        <v>-5.2327722559891711E-8</v>
      </c>
      <c r="M647" s="37">
        <f t="shared" si="106"/>
        <v>9.9002564058405448E-2</v>
      </c>
      <c r="N647" s="36"/>
      <c r="O647" s="37">
        <f>IF(M647&gt;'FOBAS Calculator'!$D$22,0,1)</f>
        <v>1</v>
      </c>
      <c r="P647" s="37">
        <f t="shared" ref="P647:P710" si="108">IF((O647)=1,D647,0)</f>
        <v>64.200000000000628</v>
      </c>
      <c r="Q647" s="36"/>
      <c r="R647" s="36"/>
    </row>
    <row r="648" spans="1:18">
      <c r="A648" s="36"/>
      <c r="B648" s="36"/>
      <c r="C648" s="36"/>
      <c r="D648" s="37">
        <f t="shared" si="101"/>
        <v>64.300000000000622</v>
      </c>
      <c r="E648" s="37"/>
      <c r="F648" s="37">
        <f t="shared" si="100"/>
        <v>0.1</v>
      </c>
      <c r="G648" s="53">
        <f t="shared" si="102"/>
        <v>1</v>
      </c>
      <c r="H648" s="37">
        <f t="shared" si="103"/>
        <v>0.2</v>
      </c>
      <c r="I648" s="37">
        <f t="shared" si="104"/>
        <v>12.859999999999815</v>
      </c>
      <c r="J648" s="37">
        <f t="shared" si="107"/>
        <v>1.9800000000000005E-2</v>
      </c>
      <c r="K648" s="37">
        <f t="shared" ref="K648:K711" si="109">ABS(F646*H648*M647*10)</f>
        <v>1.9800512811681093E-2</v>
      </c>
      <c r="L648" s="37">
        <f t="shared" si="105"/>
        <v>-5.1281168108804898E-8</v>
      </c>
      <c r="M648" s="37">
        <f t="shared" si="106"/>
        <v>9.9002512777237345E-2</v>
      </c>
      <c r="N648" s="36"/>
      <c r="O648" s="37">
        <f>IF(M648&gt;'FOBAS Calculator'!$D$22,0,1)</f>
        <v>1</v>
      </c>
      <c r="P648" s="37">
        <f t="shared" si="108"/>
        <v>64.300000000000622</v>
      </c>
      <c r="Q648" s="36"/>
      <c r="R648" s="36"/>
    </row>
    <row r="649" spans="1:18">
      <c r="A649" s="36"/>
      <c r="B649" s="36"/>
      <c r="C649" s="36"/>
      <c r="D649" s="37">
        <f t="shared" si="101"/>
        <v>64.400000000000617</v>
      </c>
      <c r="E649" s="37"/>
      <c r="F649" s="37">
        <f t="shared" si="100"/>
        <v>0.1</v>
      </c>
      <c r="G649" s="53">
        <f t="shared" si="102"/>
        <v>1</v>
      </c>
      <c r="H649" s="37">
        <f t="shared" si="103"/>
        <v>0.2</v>
      </c>
      <c r="I649" s="37">
        <f t="shared" si="104"/>
        <v>12.879999999999814</v>
      </c>
      <c r="J649" s="37">
        <f t="shared" si="107"/>
        <v>1.9800000000000005E-2</v>
      </c>
      <c r="K649" s="37">
        <f t="shared" si="109"/>
        <v>1.9800502555447474E-2</v>
      </c>
      <c r="L649" s="37">
        <f t="shared" si="105"/>
        <v>-5.0255544746871662E-8</v>
      </c>
      <c r="M649" s="37">
        <f t="shared" si="106"/>
        <v>9.9002462521692591E-2</v>
      </c>
      <c r="N649" s="36"/>
      <c r="O649" s="37">
        <f>IF(M649&gt;'FOBAS Calculator'!$D$22,0,1)</f>
        <v>1</v>
      </c>
      <c r="P649" s="37">
        <f t="shared" si="108"/>
        <v>64.400000000000617</v>
      </c>
      <c r="Q649" s="36"/>
      <c r="R649" s="36"/>
    </row>
    <row r="650" spans="1:18">
      <c r="A650" s="36"/>
      <c r="B650" s="36"/>
      <c r="C650" s="36"/>
      <c r="D650" s="37">
        <f t="shared" si="101"/>
        <v>64.500000000000611</v>
      </c>
      <c r="E650" s="37"/>
      <c r="F650" s="37">
        <f t="shared" si="100"/>
        <v>0.1</v>
      </c>
      <c r="G650" s="53">
        <f t="shared" si="102"/>
        <v>1</v>
      </c>
      <c r="H650" s="37">
        <f t="shared" si="103"/>
        <v>0.2</v>
      </c>
      <c r="I650" s="37">
        <f t="shared" si="104"/>
        <v>12.899999999999814</v>
      </c>
      <c r="J650" s="37">
        <f t="shared" si="107"/>
        <v>1.9800000000000005E-2</v>
      </c>
      <c r="K650" s="37">
        <f t="shared" si="109"/>
        <v>1.9800492504338522E-2</v>
      </c>
      <c r="L650" s="37">
        <f t="shared" si="105"/>
        <v>-4.9250433851663614E-8</v>
      </c>
      <c r="M650" s="37">
        <f t="shared" si="106"/>
        <v>9.9002413271258735E-2</v>
      </c>
      <c r="N650" s="36"/>
      <c r="O650" s="37">
        <f>IF(M650&gt;'FOBAS Calculator'!$D$22,0,1)</f>
        <v>1</v>
      </c>
      <c r="P650" s="37">
        <f t="shared" si="108"/>
        <v>64.500000000000611</v>
      </c>
      <c r="Q650" s="36"/>
      <c r="R650" s="36"/>
    </row>
    <row r="651" spans="1:18">
      <c r="A651" s="36"/>
      <c r="B651" s="36"/>
      <c r="C651" s="36"/>
      <c r="D651" s="37">
        <f t="shared" si="101"/>
        <v>64.600000000000605</v>
      </c>
      <c r="E651" s="37"/>
      <c r="F651" s="37">
        <f t="shared" si="100"/>
        <v>0.1</v>
      </c>
      <c r="G651" s="53">
        <f t="shared" si="102"/>
        <v>1</v>
      </c>
      <c r="H651" s="37">
        <f t="shared" si="103"/>
        <v>0.2</v>
      </c>
      <c r="I651" s="37">
        <f t="shared" si="104"/>
        <v>12.919999999999813</v>
      </c>
      <c r="J651" s="37">
        <f t="shared" si="107"/>
        <v>1.9800000000000005E-2</v>
      </c>
      <c r="K651" s="37">
        <f t="shared" si="109"/>
        <v>1.9800482654251751E-2</v>
      </c>
      <c r="L651" s="37">
        <f t="shared" si="105"/>
        <v>-4.8265425174609525E-8</v>
      </c>
      <c r="M651" s="37">
        <f t="shared" si="106"/>
        <v>9.9002365005833565E-2</v>
      </c>
      <c r="N651" s="36"/>
      <c r="O651" s="37">
        <f>IF(M651&gt;'FOBAS Calculator'!$D$22,0,1)</f>
        <v>1</v>
      </c>
      <c r="P651" s="37">
        <f t="shared" si="108"/>
        <v>64.600000000000605</v>
      </c>
      <c r="Q651" s="36"/>
      <c r="R651" s="36"/>
    </row>
    <row r="652" spans="1:18">
      <c r="A652" s="36"/>
      <c r="B652" s="36"/>
      <c r="C652" s="36"/>
      <c r="D652" s="37">
        <f t="shared" si="101"/>
        <v>64.7000000000006</v>
      </c>
      <c r="E652" s="37"/>
      <c r="F652" s="37">
        <f t="shared" si="100"/>
        <v>0.1</v>
      </c>
      <c r="G652" s="53">
        <f t="shared" si="102"/>
        <v>1</v>
      </c>
      <c r="H652" s="37">
        <f t="shared" si="103"/>
        <v>0.2</v>
      </c>
      <c r="I652" s="37">
        <f t="shared" si="104"/>
        <v>12.939999999999813</v>
      </c>
      <c r="J652" s="37">
        <f t="shared" si="107"/>
        <v>1.9800000000000005E-2</v>
      </c>
      <c r="K652" s="37">
        <f t="shared" si="109"/>
        <v>1.9800473001166715E-2</v>
      </c>
      <c r="L652" s="37">
        <f t="shared" si="105"/>
        <v>-4.7300116670992433E-8</v>
      </c>
      <c r="M652" s="37">
        <f t="shared" si="106"/>
        <v>9.9002317705716894E-2</v>
      </c>
      <c r="N652" s="36"/>
      <c r="O652" s="37">
        <f>IF(M652&gt;'FOBAS Calculator'!$D$22,0,1)</f>
        <v>1</v>
      </c>
      <c r="P652" s="37">
        <f t="shared" si="108"/>
        <v>64.7000000000006</v>
      </c>
      <c r="Q652" s="36"/>
      <c r="R652" s="36"/>
    </row>
    <row r="653" spans="1:18">
      <c r="A653" s="36"/>
      <c r="B653" s="36"/>
      <c r="C653" s="36"/>
      <c r="D653" s="37">
        <f t="shared" si="101"/>
        <v>64.800000000000594</v>
      </c>
      <c r="E653" s="37"/>
      <c r="F653" s="37">
        <f t="shared" si="100"/>
        <v>0.1</v>
      </c>
      <c r="G653" s="53">
        <f t="shared" si="102"/>
        <v>1</v>
      </c>
      <c r="H653" s="37">
        <f t="shared" si="103"/>
        <v>0.2</v>
      </c>
      <c r="I653" s="37">
        <f t="shared" si="104"/>
        <v>12.959999999999813</v>
      </c>
      <c r="J653" s="37">
        <f t="shared" si="107"/>
        <v>1.9800000000000005E-2</v>
      </c>
      <c r="K653" s="37">
        <f t="shared" si="109"/>
        <v>1.9800463541143381E-2</v>
      </c>
      <c r="L653" s="37">
        <f t="shared" si="105"/>
        <v>-4.6354114337579524E-8</v>
      </c>
      <c r="M653" s="37">
        <f t="shared" si="106"/>
        <v>9.9002271351602555E-2</v>
      </c>
      <c r="N653" s="36"/>
      <c r="O653" s="37">
        <f>IF(M653&gt;'FOBAS Calculator'!$D$22,0,1)</f>
        <v>1</v>
      </c>
      <c r="P653" s="37">
        <f t="shared" si="108"/>
        <v>64.800000000000594</v>
      </c>
      <c r="Q653" s="36"/>
      <c r="R653" s="36"/>
    </row>
    <row r="654" spans="1:18">
      <c r="A654" s="36"/>
      <c r="B654" s="36"/>
      <c r="C654" s="36"/>
      <c r="D654" s="37">
        <f t="shared" si="101"/>
        <v>64.900000000000588</v>
      </c>
      <c r="E654" s="37"/>
      <c r="F654" s="37">
        <f t="shared" si="100"/>
        <v>0.1</v>
      </c>
      <c r="G654" s="53">
        <f t="shared" si="102"/>
        <v>1</v>
      </c>
      <c r="H654" s="37">
        <f t="shared" si="103"/>
        <v>0.2</v>
      </c>
      <c r="I654" s="37">
        <f t="shared" si="104"/>
        <v>12.979999999999812</v>
      </c>
      <c r="J654" s="37">
        <f t="shared" si="107"/>
        <v>1.9800000000000005E-2</v>
      </c>
      <c r="K654" s="37">
        <f t="shared" si="109"/>
        <v>1.9800454270320515E-2</v>
      </c>
      <c r="L654" s="37">
        <f t="shared" si="105"/>
        <v>-4.5427032050945892E-8</v>
      </c>
      <c r="M654" s="37">
        <f t="shared" si="106"/>
        <v>9.9002225924570503E-2</v>
      </c>
      <c r="N654" s="36"/>
      <c r="O654" s="37">
        <f>IF(M654&gt;'FOBAS Calculator'!$D$22,0,1)</f>
        <v>1</v>
      </c>
      <c r="P654" s="37">
        <f t="shared" si="108"/>
        <v>64.900000000000588</v>
      </c>
      <c r="Q654" s="36"/>
      <c r="R654" s="36"/>
    </row>
    <row r="655" spans="1:18">
      <c r="A655" s="36"/>
      <c r="B655" s="36"/>
      <c r="C655" s="36"/>
      <c r="D655" s="37">
        <f t="shared" si="101"/>
        <v>65.000000000000583</v>
      </c>
      <c r="E655" s="37"/>
      <c r="F655" s="37">
        <f t="shared" si="100"/>
        <v>0.1</v>
      </c>
      <c r="G655" s="53">
        <f t="shared" si="102"/>
        <v>1</v>
      </c>
      <c r="H655" s="37">
        <f t="shared" si="103"/>
        <v>0.2</v>
      </c>
      <c r="I655" s="37">
        <f t="shared" si="104"/>
        <v>12.999999999999812</v>
      </c>
      <c r="J655" s="37">
        <f t="shared" si="107"/>
        <v>1.9800000000000005E-2</v>
      </c>
      <c r="K655" s="37">
        <f t="shared" si="109"/>
        <v>1.9800445184914105E-2</v>
      </c>
      <c r="L655" s="37">
        <f t="shared" si="105"/>
        <v>-4.4518491409961666E-8</v>
      </c>
      <c r="M655" s="37">
        <f t="shared" si="106"/>
        <v>9.9002181406079096E-2</v>
      </c>
      <c r="N655" s="36"/>
      <c r="O655" s="37">
        <f>IF(M655&gt;'FOBAS Calculator'!$D$22,0,1)</f>
        <v>1</v>
      </c>
      <c r="P655" s="37">
        <f t="shared" si="108"/>
        <v>65.000000000000583</v>
      </c>
      <c r="Q655" s="36"/>
      <c r="R655" s="36"/>
    </row>
    <row r="656" spans="1:18">
      <c r="A656" s="36"/>
      <c r="B656" s="36"/>
      <c r="C656" s="36"/>
      <c r="D656" s="37">
        <f t="shared" si="101"/>
        <v>65.100000000000577</v>
      </c>
      <c r="E656" s="37"/>
      <c r="F656" s="37">
        <f t="shared" si="100"/>
        <v>0.1</v>
      </c>
      <c r="G656" s="53">
        <f t="shared" si="102"/>
        <v>1</v>
      </c>
      <c r="H656" s="37">
        <f t="shared" si="103"/>
        <v>0.2</v>
      </c>
      <c r="I656" s="37">
        <f t="shared" si="104"/>
        <v>13.019999999999811</v>
      </c>
      <c r="J656" s="37">
        <f t="shared" si="107"/>
        <v>1.9800000000000005E-2</v>
      </c>
      <c r="K656" s="37">
        <f t="shared" si="109"/>
        <v>1.9800436281215826E-2</v>
      </c>
      <c r="L656" s="37">
        <f t="shared" si="105"/>
        <v>-4.3628121582095501E-8</v>
      </c>
      <c r="M656" s="37">
        <f t="shared" si="106"/>
        <v>9.9002137777957508E-2</v>
      </c>
      <c r="N656" s="36"/>
      <c r="O656" s="37">
        <f>IF(M656&gt;'FOBAS Calculator'!$D$22,0,1)</f>
        <v>1</v>
      </c>
      <c r="P656" s="37">
        <f t="shared" si="108"/>
        <v>65.100000000000577</v>
      </c>
      <c r="Q656" s="36"/>
      <c r="R656" s="36"/>
    </row>
    <row r="657" spans="1:18">
      <c r="A657" s="36"/>
      <c r="B657" s="36"/>
      <c r="C657" s="36"/>
      <c r="D657" s="37">
        <f t="shared" si="101"/>
        <v>65.200000000000571</v>
      </c>
      <c r="E657" s="37"/>
      <c r="F657" s="37">
        <f t="shared" si="100"/>
        <v>0.1</v>
      </c>
      <c r="G657" s="53">
        <f t="shared" si="102"/>
        <v>1</v>
      </c>
      <c r="H657" s="37">
        <f t="shared" si="103"/>
        <v>0.2</v>
      </c>
      <c r="I657" s="37">
        <f t="shared" si="104"/>
        <v>13.039999999999811</v>
      </c>
      <c r="J657" s="37">
        <f t="shared" si="107"/>
        <v>1.9800000000000005E-2</v>
      </c>
      <c r="K657" s="37">
        <f t="shared" si="109"/>
        <v>1.9800427555591506E-2</v>
      </c>
      <c r="L657" s="37">
        <f t="shared" si="105"/>
        <v>-4.2755559150065013E-8</v>
      </c>
      <c r="M657" s="37">
        <f t="shared" si="106"/>
        <v>9.9002095022398359E-2</v>
      </c>
      <c r="N657" s="36"/>
      <c r="O657" s="37">
        <f>IF(M657&gt;'FOBAS Calculator'!$D$22,0,1)</f>
        <v>1</v>
      </c>
      <c r="P657" s="37">
        <f t="shared" si="108"/>
        <v>65.200000000000571</v>
      </c>
      <c r="Q657" s="36"/>
      <c r="R657" s="36"/>
    </row>
    <row r="658" spans="1:18">
      <c r="A658" s="36"/>
      <c r="B658" s="36"/>
      <c r="C658" s="36"/>
      <c r="D658" s="37">
        <f t="shared" si="101"/>
        <v>65.300000000000566</v>
      </c>
      <c r="E658" s="37"/>
      <c r="F658" s="37">
        <f t="shared" si="100"/>
        <v>0.1</v>
      </c>
      <c r="G658" s="53">
        <f t="shared" si="102"/>
        <v>1</v>
      </c>
      <c r="H658" s="37">
        <f t="shared" si="103"/>
        <v>0.2</v>
      </c>
      <c r="I658" s="37">
        <f t="shared" si="104"/>
        <v>13.05999999999981</v>
      </c>
      <c r="J658" s="37">
        <f t="shared" si="107"/>
        <v>1.9800000000000005E-2</v>
      </c>
      <c r="K658" s="37">
        <f t="shared" si="109"/>
        <v>1.9800419004479677E-2</v>
      </c>
      <c r="L658" s="37">
        <f t="shared" si="105"/>
        <v>-4.1900447967160859E-8</v>
      </c>
      <c r="M658" s="37">
        <f t="shared" si="106"/>
        <v>9.9002053121950387E-2</v>
      </c>
      <c r="N658" s="36"/>
      <c r="O658" s="37">
        <f>IF(M658&gt;'FOBAS Calculator'!$D$22,0,1)</f>
        <v>1</v>
      </c>
      <c r="P658" s="37">
        <f t="shared" si="108"/>
        <v>65.300000000000566</v>
      </c>
      <c r="Q658" s="36"/>
      <c r="R658" s="36"/>
    </row>
    <row r="659" spans="1:18">
      <c r="A659" s="36"/>
      <c r="B659" s="36"/>
      <c r="C659" s="36"/>
      <c r="D659" s="37">
        <f t="shared" si="101"/>
        <v>65.40000000000056</v>
      </c>
      <c r="E659" s="37"/>
      <c r="F659" s="37">
        <f t="shared" si="100"/>
        <v>0.1</v>
      </c>
      <c r="G659" s="53">
        <f t="shared" si="102"/>
        <v>1</v>
      </c>
      <c r="H659" s="37">
        <f t="shared" si="103"/>
        <v>0.2</v>
      </c>
      <c r="I659" s="37">
        <f t="shared" si="104"/>
        <v>13.07999999999981</v>
      </c>
      <c r="J659" s="37">
        <f t="shared" si="107"/>
        <v>1.9800000000000005E-2</v>
      </c>
      <c r="K659" s="37">
        <f t="shared" si="109"/>
        <v>1.9800410624390079E-2</v>
      </c>
      <c r="L659" s="37">
        <f t="shared" si="105"/>
        <v>-4.1062439007366611E-8</v>
      </c>
      <c r="M659" s="37">
        <f t="shared" si="106"/>
        <v>9.9002012059511382E-2</v>
      </c>
      <c r="N659" s="36"/>
      <c r="O659" s="37">
        <f>IF(M659&gt;'FOBAS Calculator'!$D$22,0,1)</f>
        <v>1</v>
      </c>
      <c r="P659" s="37">
        <f t="shared" si="108"/>
        <v>65.40000000000056</v>
      </c>
      <c r="Q659" s="36"/>
      <c r="R659" s="36"/>
    </row>
    <row r="660" spans="1:18">
      <c r="A660" s="36"/>
      <c r="B660" s="36"/>
      <c r="C660" s="36"/>
      <c r="D660" s="37">
        <f t="shared" si="101"/>
        <v>65.500000000000554</v>
      </c>
      <c r="E660" s="37"/>
      <c r="F660" s="37">
        <f t="shared" si="100"/>
        <v>0.1</v>
      </c>
      <c r="G660" s="53">
        <f t="shared" si="102"/>
        <v>1</v>
      </c>
      <c r="H660" s="37">
        <f t="shared" si="103"/>
        <v>0.2</v>
      </c>
      <c r="I660" s="37">
        <f t="shared" si="104"/>
        <v>13.09999999999981</v>
      </c>
      <c r="J660" s="37">
        <f t="shared" si="107"/>
        <v>1.9800000000000005E-2</v>
      </c>
      <c r="K660" s="37">
        <f t="shared" si="109"/>
        <v>1.9800402411902281E-2</v>
      </c>
      <c r="L660" s="37">
        <f t="shared" si="105"/>
        <v>-4.0241190227621738E-8</v>
      </c>
      <c r="M660" s="37">
        <f t="shared" si="106"/>
        <v>9.9001971818321155E-2</v>
      </c>
      <c r="N660" s="36"/>
      <c r="O660" s="37">
        <f>IF(M660&gt;'FOBAS Calculator'!$D$22,0,1)</f>
        <v>1</v>
      </c>
      <c r="P660" s="37">
        <f t="shared" si="108"/>
        <v>65.500000000000554</v>
      </c>
      <c r="Q660" s="36"/>
      <c r="R660" s="36"/>
    </row>
    <row r="661" spans="1:18">
      <c r="A661" s="36"/>
      <c r="B661" s="36"/>
      <c r="C661" s="36"/>
      <c r="D661" s="37">
        <f t="shared" si="101"/>
        <v>65.600000000000549</v>
      </c>
      <c r="E661" s="37"/>
      <c r="F661" s="37">
        <f t="shared" si="100"/>
        <v>0.1</v>
      </c>
      <c r="G661" s="53">
        <f t="shared" si="102"/>
        <v>1</v>
      </c>
      <c r="H661" s="37">
        <f t="shared" si="103"/>
        <v>0.2</v>
      </c>
      <c r="I661" s="37">
        <f t="shared" si="104"/>
        <v>13.119999999999809</v>
      </c>
      <c r="J661" s="37">
        <f t="shared" si="107"/>
        <v>1.9800000000000005E-2</v>
      </c>
      <c r="K661" s="37">
        <f t="shared" si="109"/>
        <v>1.9800394363664233E-2</v>
      </c>
      <c r="L661" s="37">
        <f t="shared" si="105"/>
        <v>-3.9436366422798687E-8</v>
      </c>
      <c r="M661" s="37">
        <f t="shared" si="106"/>
        <v>9.9001932381954733E-2</v>
      </c>
      <c r="N661" s="36"/>
      <c r="O661" s="37">
        <f>IF(M661&gt;'FOBAS Calculator'!$D$22,0,1)</f>
        <v>1</v>
      </c>
      <c r="P661" s="37">
        <f t="shared" si="108"/>
        <v>65.600000000000549</v>
      </c>
      <c r="Q661" s="36"/>
      <c r="R661" s="36"/>
    </row>
    <row r="662" spans="1:18">
      <c r="A662" s="36"/>
      <c r="B662" s="36"/>
      <c r="C662" s="36"/>
      <c r="D662" s="37">
        <f t="shared" si="101"/>
        <v>65.700000000000543</v>
      </c>
      <c r="E662" s="37"/>
      <c r="F662" s="37">
        <f t="shared" si="100"/>
        <v>0.1</v>
      </c>
      <c r="G662" s="53">
        <f t="shared" si="102"/>
        <v>1</v>
      </c>
      <c r="H662" s="37">
        <f t="shared" si="103"/>
        <v>0.2</v>
      </c>
      <c r="I662" s="37">
        <f t="shared" si="104"/>
        <v>13.139999999999809</v>
      </c>
      <c r="J662" s="37">
        <f t="shared" si="107"/>
        <v>1.9800000000000005E-2</v>
      </c>
      <c r="K662" s="37">
        <f t="shared" si="109"/>
        <v>1.9800386476390951E-2</v>
      </c>
      <c r="L662" s="37">
        <f t="shared" si="105"/>
        <v>-3.8647639094557819E-8</v>
      </c>
      <c r="M662" s="37">
        <f t="shared" si="106"/>
        <v>9.9001893734315644E-2</v>
      </c>
      <c r="N662" s="36"/>
      <c r="O662" s="37">
        <f>IF(M662&gt;'FOBAS Calculator'!$D$22,0,1)</f>
        <v>1</v>
      </c>
      <c r="P662" s="37">
        <f t="shared" si="108"/>
        <v>65.700000000000543</v>
      </c>
      <c r="Q662" s="36"/>
      <c r="R662" s="36"/>
    </row>
    <row r="663" spans="1:18">
      <c r="A663" s="36"/>
      <c r="B663" s="36"/>
      <c r="C663" s="36"/>
      <c r="D663" s="37">
        <f t="shared" si="101"/>
        <v>65.800000000000537</v>
      </c>
      <c r="E663" s="37"/>
      <c r="F663" s="37">
        <f t="shared" si="100"/>
        <v>0.1</v>
      </c>
      <c r="G663" s="53">
        <f t="shared" si="102"/>
        <v>1</v>
      </c>
      <c r="H663" s="37">
        <f t="shared" si="103"/>
        <v>0.2</v>
      </c>
      <c r="I663" s="37">
        <f t="shared" si="104"/>
        <v>13.159999999999808</v>
      </c>
      <c r="J663" s="37">
        <f t="shared" si="107"/>
        <v>1.9800000000000005E-2</v>
      </c>
      <c r="K663" s="37">
        <f t="shared" si="109"/>
        <v>1.9800378746863134E-2</v>
      </c>
      <c r="L663" s="37">
        <f t="shared" si="105"/>
        <v>-3.7874686312916463E-8</v>
      </c>
      <c r="M663" s="37">
        <f t="shared" si="106"/>
        <v>9.9001855859629326E-2</v>
      </c>
      <c r="N663" s="36"/>
      <c r="O663" s="37">
        <f>IF(M663&gt;'FOBAS Calculator'!$D$22,0,1)</f>
        <v>1</v>
      </c>
      <c r="P663" s="37">
        <f t="shared" si="108"/>
        <v>65.800000000000537</v>
      </c>
      <c r="Q663" s="36"/>
      <c r="R663" s="36"/>
    </row>
    <row r="664" spans="1:18">
      <c r="A664" s="36"/>
      <c r="B664" s="36"/>
      <c r="C664" s="36"/>
      <c r="D664" s="37">
        <f t="shared" si="101"/>
        <v>65.900000000000531</v>
      </c>
      <c r="E664" s="37"/>
      <c r="F664" s="37">
        <f t="shared" si="100"/>
        <v>0.1</v>
      </c>
      <c r="G664" s="53">
        <f t="shared" si="102"/>
        <v>1</v>
      </c>
      <c r="H664" s="37">
        <f t="shared" si="103"/>
        <v>0.2</v>
      </c>
      <c r="I664" s="37">
        <f t="shared" si="104"/>
        <v>13.179999999999808</v>
      </c>
      <c r="J664" s="37">
        <f t="shared" si="107"/>
        <v>1.9800000000000005E-2</v>
      </c>
      <c r="K664" s="37">
        <f t="shared" si="109"/>
        <v>1.9800371171925867E-2</v>
      </c>
      <c r="L664" s="37">
        <f t="shared" si="105"/>
        <v>-3.7117192586144651E-8</v>
      </c>
      <c r="M664" s="37">
        <f t="shared" si="106"/>
        <v>9.9001818742436742E-2</v>
      </c>
      <c r="N664" s="36"/>
      <c r="O664" s="37">
        <f>IF(M664&gt;'FOBAS Calculator'!$D$22,0,1)</f>
        <v>1</v>
      </c>
      <c r="P664" s="37">
        <f t="shared" si="108"/>
        <v>65.900000000000531</v>
      </c>
      <c r="Q664" s="36"/>
      <c r="R664" s="36"/>
    </row>
    <row r="665" spans="1:18">
      <c r="A665" s="36"/>
      <c r="B665" s="36"/>
      <c r="C665" s="36"/>
      <c r="D665" s="37">
        <f t="shared" si="101"/>
        <v>66.000000000000526</v>
      </c>
      <c r="E665" s="37"/>
      <c r="F665" s="37">
        <f t="shared" si="100"/>
        <v>0.1</v>
      </c>
      <c r="G665" s="53">
        <f t="shared" si="102"/>
        <v>1</v>
      </c>
      <c r="H665" s="37">
        <f t="shared" si="103"/>
        <v>0.2</v>
      </c>
      <c r="I665" s="37">
        <f t="shared" si="104"/>
        <v>13.199999999999807</v>
      </c>
      <c r="J665" s="37">
        <f t="shared" si="107"/>
        <v>1.9800000000000005E-2</v>
      </c>
      <c r="K665" s="37">
        <f t="shared" si="109"/>
        <v>1.980036374848735E-2</v>
      </c>
      <c r="L665" s="37">
        <f t="shared" si="105"/>
        <v>-3.6374848734477275E-8</v>
      </c>
      <c r="M665" s="37">
        <f t="shared" si="106"/>
        <v>9.9001782367588012E-2</v>
      </c>
      <c r="N665" s="36"/>
      <c r="O665" s="37">
        <f>IF(M665&gt;'FOBAS Calculator'!$D$22,0,1)</f>
        <v>1</v>
      </c>
      <c r="P665" s="37">
        <f t="shared" si="108"/>
        <v>66.000000000000526</v>
      </c>
      <c r="Q665" s="36"/>
      <c r="R665" s="36"/>
    </row>
    <row r="666" spans="1:18">
      <c r="A666" s="36"/>
      <c r="B666" s="36"/>
      <c r="C666" s="36"/>
      <c r="D666" s="37">
        <f t="shared" si="101"/>
        <v>66.10000000000052</v>
      </c>
      <c r="E666" s="37"/>
      <c r="F666" s="37">
        <f t="shared" si="100"/>
        <v>0.1</v>
      </c>
      <c r="G666" s="53">
        <f t="shared" si="102"/>
        <v>1</v>
      </c>
      <c r="H666" s="37">
        <f t="shared" si="103"/>
        <v>0.2</v>
      </c>
      <c r="I666" s="37">
        <f t="shared" si="104"/>
        <v>13.219999999999807</v>
      </c>
      <c r="J666" s="37">
        <f t="shared" si="107"/>
        <v>1.9800000000000005E-2</v>
      </c>
      <c r="K666" s="37">
        <f t="shared" si="109"/>
        <v>1.9800356473517605E-2</v>
      </c>
      <c r="L666" s="37">
        <f t="shared" si="105"/>
        <v>-3.5647351760009772E-8</v>
      </c>
      <c r="M666" s="37">
        <f t="shared" si="106"/>
        <v>9.9001746720236247E-2</v>
      </c>
      <c r="N666" s="36"/>
      <c r="O666" s="37">
        <f>IF(M666&gt;'FOBAS Calculator'!$D$22,0,1)</f>
        <v>1</v>
      </c>
      <c r="P666" s="37">
        <f t="shared" si="108"/>
        <v>66.10000000000052</v>
      </c>
      <c r="Q666" s="36"/>
      <c r="R666" s="36"/>
    </row>
    <row r="667" spans="1:18">
      <c r="A667" s="36"/>
      <c r="B667" s="36"/>
      <c r="C667" s="36"/>
      <c r="D667" s="37">
        <f t="shared" si="101"/>
        <v>66.200000000000514</v>
      </c>
      <c r="E667" s="37"/>
      <c r="F667" s="37">
        <f t="shared" si="100"/>
        <v>0.1</v>
      </c>
      <c r="G667" s="53">
        <f t="shared" si="102"/>
        <v>1</v>
      </c>
      <c r="H667" s="37">
        <f t="shared" si="103"/>
        <v>0.2</v>
      </c>
      <c r="I667" s="37">
        <f t="shared" si="104"/>
        <v>13.239999999999807</v>
      </c>
      <c r="J667" s="37">
        <f t="shared" si="107"/>
        <v>1.9800000000000005E-2</v>
      </c>
      <c r="K667" s="37">
        <f t="shared" si="109"/>
        <v>1.9800349344047254E-2</v>
      </c>
      <c r="L667" s="37">
        <f t="shared" si="105"/>
        <v>-3.4934404724920598E-8</v>
      </c>
      <c r="M667" s="37">
        <f t="shared" si="106"/>
        <v>9.9001711785831517E-2</v>
      </c>
      <c r="N667" s="36"/>
      <c r="O667" s="37">
        <f>IF(M667&gt;'FOBAS Calculator'!$D$22,0,1)</f>
        <v>1</v>
      </c>
      <c r="P667" s="37">
        <f t="shared" si="108"/>
        <v>66.200000000000514</v>
      </c>
      <c r="Q667" s="36"/>
      <c r="R667" s="36"/>
    </row>
    <row r="668" spans="1:18">
      <c r="A668" s="36"/>
      <c r="B668" s="36"/>
      <c r="C668" s="36"/>
      <c r="D668" s="37">
        <f t="shared" si="101"/>
        <v>66.300000000000509</v>
      </c>
      <c r="E668" s="37"/>
      <c r="F668" s="37">
        <f t="shared" si="100"/>
        <v>0.1</v>
      </c>
      <c r="G668" s="53">
        <f t="shared" si="102"/>
        <v>1</v>
      </c>
      <c r="H668" s="37">
        <f t="shared" si="103"/>
        <v>0.2</v>
      </c>
      <c r="I668" s="37">
        <f t="shared" si="104"/>
        <v>13.259999999999806</v>
      </c>
      <c r="J668" s="37">
        <f t="shared" si="107"/>
        <v>1.9800000000000005E-2</v>
      </c>
      <c r="K668" s="37">
        <f t="shared" si="109"/>
        <v>1.9800342357166306E-2</v>
      </c>
      <c r="L668" s="37">
        <f t="shared" si="105"/>
        <v>-3.4235716630040548E-8</v>
      </c>
      <c r="M668" s="37">
        <f t="shared" si="106"/>
        <v>9.900167755011488E-2</v>
      </c>
      <c r="N668" s="36"/>
      <c r="O668" s="37">
        <f>IF(M668&gt;'FOBAS Calculator'!$D$22,0,1)</f>
        <v>1</v>
      </c>
      <c r="P668" s="37">
        <f t="shared" si="108"/>
        <v>66.300000000000509</v>
      </c>
      <c r="Q668" s="36"/>
      <c r="R668" s="36"/>
    </row>
    <row r="669" spans="1:18">
      <c r="A669" s="36"/>
      <c r="B669" s="36"/>
      <c r="C669" s="36"/>
      <c r="D669" s="37">
        <f t="shared" si="101"/>
        <v>66.400000000000503</v>
      </c>
      <c r="E669" s="37"/>
      <c r="F669" s="37">
        <f t="shared" si="100"/>
        <v>0.1</v>
      </c>
      <c r="G669" s="53">
        <f t="shared" si="102"/>
        <v>1</v>
      </c>
      <c r="H669" s="37">
        <f t="shared" si="103"/>
        <v>0.2</v>
      </c>
      <c r="I669" s="37">
        <f t="shared" si="104"/>
        <v>13.279999999999806</v>
      </c>
      <c r="J669" s="37">
        <f t="shared" si="107"/>
        <v>1.9800000000000005E-2</v>
      </c>
      <c r="K669" s="37">
        <f t="shared" si="109"/>
        <v>1.9800335510022981E-2</v>
      </c>
      <c r="L669" s="37">
        <f t="shared" si="105"/>
        <v>-3.3551002297585453E-8</v>
      </c>
      <c r="M669" s="37">
        <f t="shared" si="106"/>
        <v>9.9001643999112585E-2</v>
      </c>
      <c r="N669" s="36"/>
      <c r="O669" s="37">
        <f>IF(M669&gt;'FOBAS Calculator'!$D$22,0,1)</f>
        <v>1</v>
      </c>
      <c r="P669" s="37">
        <f t="shared" si="108"/>
        <v>66.400000000000503</v>
      </c>
      <c r="Q669" s="36"/>
      <c r="R669" s="36"/>
    </row>
    <row r="670" spans="1:18">
      <c r="A670" s="36"/>
      <c r="B670" s="36"/>
      <c r="C670" s="36"/>
      <c r="D670" s="37">
        <f t="shared" si="101"/>
        <v>66.500000000000497</v>
      </c>
      <c r="E670" s="37"/>
      <c r="F670" s="37">
        <f t="shared" si="100"/>
        <v>0.1</v>
      </c>
      <c r="G670" s="53">
        <f t="shared" si="102"/>
        <v>1</v>
      </c>
      <c r="H670" s="37">
        <f t="shared" si="103"/>
        <v>0.2</v>
      </c>
      <c r="I670" s="37">
        <f t="shared" si="104"/>
        <v>13.299999999999805</v>
      </c>
      <c r="J670" s="37">
        <f t="shared" si="107"/>
        <v>1.9800000000000005E-2</v>
      </c>
      <c r="K670" s="37">
        <f t="shared" si="109"/>
        <v>1.980032879982252E-2</v>
      </c>
      <c r="L670" s="37">
        <f t="shared" si="105"/>
        <v>-3.2879982251460274E-8</v>
      </c>
      <c r="M670" s="37">
        <f t="shared" si="106"/>
        <v>9.9001611119130334E-2</v>
      </c>
      <c r="N670" s="36"/>
      <c r="O670" s="37">
        <f>IF(M670&gt;'FOBAS Calculator'!$D$22,0,1)</f>
        <v>1</v>
      </c>
      <c r="P670" s="37">
        <f t="shared" si="108"/>
        <v>66.500000000000497</v>
      </c>
      <c r="Q670" s="36"/>
      <c r="R670" s="36"/>
    </row>
    <row r="671" spans="1:18">
      <c r="A671" s="36"/>
      <c r="B671" s="36"/>
      <c r="C671" s="36"/>
      <c r="D671" s="37">
        <f t="shared" si="101"/>
        <v>66.600000000000492</v>
      </c>
      <c r="E671" s="37"/>
      <c r="F671" s="37">
        <f t="shared" si="100"/>
        <v>0.1</v>
      </c>
      <c r="G671" s="53">
        <f t="shared" si="102"/>
        <v>1</v>
      </c>
      <c r="H671" s="37">
        <f t="shared" si="103"/>
        <v>0.2</v>
      </c>
      <c r="I671" s="37">
        <f t="shared" si="104"/>
        <v>13.319999999999805</v>
      </c>
      <c r="J671" s="37">
        <f t="shared" si="107"/>
        <v>1.9800000000000005E-2</v>
      </c>
      <c r="K671" s="37">
        <f t="shared" si="109"/>
        <v>1.9800322223826071E-2</v>
      </c>
      <c r="L671" s="37">
        <f t="shared" si="105"/>
        <v>-3.2222382606583724E-8</v>
      </c>
      <c r="M671" s="37">
        <f t="shared" si="106"/>
        <v>9.9001578896747724E-2</v>
      </c>
      <c r="N671" s="36"/>
      <c r="O671" s="37">
        <f>IF(M671&gt;'FOBAS Calculator'!$D$22,0,1)</f>
        <v>1</v>
      </c>
      <c r="P671" s="37">
        <f t="shared" si="108"/>
        <v>66.600000000000492</v>
      </c>
      <c r="Q671" s="36"/>
      <c r="R671" s="36"/>
    </row>
    <row r="672" spans="1:18">
      <c r="A672" s="36"/>
      <c r="B672" s="36"/>
      <c r="C672" s="36"/>
      <c r="D672" s="37">
        <f t="shared" si="101"/>
        <v>66.700000000000486</v>
      </c>
      <c r="E672" s="37"/>
      <c r="F672" s="37">
        <f t="shared" si="100"/>
        <v>0.1</v>
      </c>
      <c r="G672" s="53">
        <f t="shared" si="102"/>
        <v>1</v>
      </c>
      <c r="H672" s="37">
        <f t="shared" si="103"/>
        <v>0.2</v>
      </c>
      <c r="I672" s="37">
        <f t="shared" si="104"/>
        <v>13.339999999999804</v>
      </c>
      <c r="J672" s="37">
        <f t="shared" si="107"/>
        <v>1.9800000000000005E-2</v>
      </c>
      <c r="K672" s="37">
        <f t="shared" si="109"/>
        <v>1.9800315779349549E-2</v>
      </c>
      <c r="L672" s="37">
        <f t="shared" si="105"/>
        <v>-3.1577934954396536E-8</v>
      </c>
      <c r="M672" s="37">
        <f t="shared" si="106"/>
        <v>9.9001547318812777E-2</v>
      </c>
      <c r="N672" s="36"/>
      <c r="O672" s="37">
        <f>IF(M672&gt;'FOBAS Calculator'!$D$22,0,1)</f>
        <v>1</v>
      </c>
      <c r="P672" s="37">
        <f t="shared" si="108"/>
        <v>66.700000000000486</v>
      </c>
      <c r="Q672" s="36"/>
      <c r="R672" s="36"/>
    </row>
    <row r="673" spans="1:18">
      <c r="A673" s="36"/>
      <c r="B673" s="36"/>
      <c r="C673" s="36"/>
      <c r="D673" s="37">
        <f t="shared" si="101"/>
        <v>66.80000000000048</v>
      </c>
      <c r="E673" s="37"/>
      <c r="F673" s="37">
        <f t="shared" si="100"/>
        <v>0.1</v>
      </c>
      <c r="G673" s="53">
        <f t="shared" si="102"/>
        <v>1</v>
      </c>
      <c r="H673" s="37">
        <f t="shared" si="103"/>
        <v>0.2</v>
      </c>
      <c r="I673" s="37">
        <f t="shared" si="104"/>
        <v>13.359999999999804</v>
      </c>
      <c r="J673" s="37">
        <f t="shared" si="107"/>
        <v>1.9800000000000005E-2</v>
      </c>
      <c r="K673" s="37">
        <f t="shared" si="109"/>
        <v>1.9800309463762558E-2</v>
      </c>
      <c r="L673" s="37">
        <f t="shared" si="105"/>
        <v>-3.0946376255308607E-8</v>
      </c>
      <c r="M673" s="37">
        <f t="shared" si="106"/>
        <v>9.9001516372436524E-2</v>
      </c>
      <c r="N673" s="36"/>
      <c r="O673" s="37">
        <f>IF(M673&gt;'FOBAS Calculator'!$D$22,0,1)</f>
        <v>1</v>
      </c>
      <c r="P673" s="37">
        <f t="shared" si="108"/>
        <v>66.80000000000048</v>
      </c>
      <c r="Q673" s="36"/>
      <c r="R673" s="36"/>
    </row>
    <row r="674" spans="1:18">
      <c r="A674" s="36"/>
      <c r="B674" s="36"/>
      <c r="C674" s="36"/>
      <c r="D674" s="37">
        <f t="shared" si="101"/>
        <v>66.900000000000475</v>
      </c>
      <c r="E674" s="37"/>
      <c r="F674" s="37">
        <f t="shared" si="100"/>
        <v>0.1</v>
      </c>
      <c r="G674" s="53">
        <f t="shared" si="102"/>
        <v>1</v>
      </c>
      <c r="H674" s="37">
        <f t="shared" si="103"/>
        <v>0.2</v>
      </c>
      <c r="I674" s="37">
        <f t="shared" si="104"/>
        <v>13.379999999999804</v>
      </c>
      <c r="J674" s="37">
        <f t="shared" si="107"/>
        <v>1.9800000000000005E-2</v>
      </c>
      <c r="K674" s="37">
        <f t="shared" si="109"/>
        <v>1.9800303274487306E-2</v>
      </c>
      <c r="L674" s="37">
        <f t="shared" si="105"/>
        <v>-3.0327448730105291E-8</v>
      </c>
      <c r="M674" s="37">
        <f t="shared" si="106"/>
        <v>9.9001486044987791E-2</v>
      </c>
      <c r="N674" s="36"/>
      <c r="O674" s="37">
        <f>IF(M674&gt;'FOBAS Calculator'!$D$22,0,1)</f>
        <v>1</v>
      </c>
      <c r="P674" s="37">
        <f t="shared" si="108"/>
        <v>66.900000000000475</v>
      </c>
      <c r="Q674" s="36"/>
      <c r="R674" s="36"/>
    </row>
    <row r="675" spans="1:18">
      <c r="A675" s="36"/>
      <c r="B675" s="36"/>
      <c r="C675" s="36"/>
      <c r="D675" s="37">
        <f t="shared" si="101"/>
        <v>67.000000000000469</v>
      </c>
      <c r="E675" s="37"/>
      <c r="F675" s="37">
        <f t="shared" si="100"/>
        <v>0.1</v>
      </c>
      <c r="G675" s="53">
        <f t="shared" si="102"/>
        <v>1</v>
      </c>
      <c r="H675" s="37">
        <f t="shared" si="103"/>
        <v>0.2</v>
      </c>
      <c r="I675" s="37">
        <f t="shared" si="104"/>
        <v>13.399999999999803</v>
      </c>
      <c r="J675" s="37">
        <f t="shared" si="107"/>
        <v>1.9800000000000005E-2</v>
      </c>
      <c r="K675" s="37">
        <f t="shared" si="109"/>
        <v>1.980029720899756E-2</v>
      </c>
      <c r="L675" s="37">
        <f t="shared" si="105"/>
        <v>-2.9720899755517062E-8</v>
      </c>
      <c r="M675" s="37">
        <f t="shared" si="106"/>
        <v>9.9001456324088036E-2</v>
      </c>
      <c r="N675" s="36"/>
      <c r="O675" s="37">
        <f>IF(M675&gt;'FOBAS Calculator'!$D$22,0,1)</f>
        <v>1</v>
      </c>
      <c r="P675" s="37">
        <f t="shared" si="108"/>
        <v>67.000000000000469</v>
      </c>
      <c r="Q675" s="36"/>
      <c r="R675" s="36"/>
    </row>
    <row r="676" spans="1:18">
      <c r="A676" s="36"/>
      <c r="B676" s="36"/>
      <c r="C676" s="36"/>
      <c r="D676" s="37">
        <f t="shared" si="101"/>
        <v>67.100000000000463</v>
      </c>
      <c r="E676" s="37"/>
      <c r="F676" s="37">
        <f t="shared" si="100"/>
        <v>0.1</v>
      </c>
      <c r="G676" s="53">
        <f t="shared" si="102"/>
        <v>1</v>
      </c>
      <c r="H676" s="37">
        <f t="shared" si="103"/>
        <v>0.2</v>
      </c>
      <c r="I676" s="37">
        <f t="shared" si="104"/>
        <v>13.419999999999803</v>
      </c>
      <c r="J676" s="37">
        <f t="shared" si="107"/>
        <v>1.9800000000000005E-2</v>
      </c>
      <c r="K676" s="37">
        <f t="shared" si="109"/>
        <v>1.980029126481761E-2</v>
      </c>
      <c r="L676" s="37">
        <f t="shared" si="105"/>
        <v>-2.9126481760483048E-8</v>
      </c>
      <c r="M676" s="37">
        <f t="shared" si="106"/>
        <v>9.9001427197606282E-2</v>
      </c>
      <c r="N676" s="36"/>
      <c r="O676" s="37">
        <f>IF(M676&gt;'FOBAS Calculator'!$D$22,0,1)</f>
        <v>1</v>
      </c>
      <c r="P676" s="37">
        <f t="shared" si="108"/>
        <v>67.100000000000463</v>
      </c>
      <c r="Q676" s="36"/>
      <c r="R676" s="36"/>
    </row>
    <row r="677" spans="1:18">
      <c r="A677" s="36"/>
      <c r="B677" s="36"/>
      <c r="C677" s="36"/>
      <c r="D677" s="37">
        <f t="shared" si="101"/>
        <v>67.200000000000458</v>
      </c>
      <c r="E677" s="37"/>
      <c r="F677" s="37">
        <f t="shared" si="100"/>
        <v>0.1</v>
      </c>
      <c r="G677" s="53">
        <f t="shared" si="102"/>
        <v>1</v>
      </c>
      <c r="H677" s="37">
        <f t="shared" si="103"/>
        <v>0.2</v>
      </c>
      <c r="I677" s="37">
        <f t="shared" si="104"/>
        <v>13.439999999999802</v>
      </c>
      <c r="J677" s="37">
        <f t="shared" si="107"/>
        <v>1.9800000000000005E-2</v>
      </c>
      <c r="K677" s="37">
        <f t="shared" si="109"/>
        <v>1.980028543952126E-2</v>
      </c>
      <c r="L677" s="37">
        <f t="shared" si="105"/>
        <v>-2.8543952125537064E-8</v>
      </c>
      <c r="M677" s="37">
        <f t="shared" si="106"/>
        <v>9.9001398653654149E-2</v>
      </c>
      <c r="N677" s="36"/>
      <c r="O677" s="37">
        <f>IF(M677&gt;'FOBAS Calculator'!$D$22,0,1)</f>
        <v>1</v>
      </c>
      <c r="P677" s="37">
        <f t="shared" si="108"/>
        <v>67.200000000000458</v>
      </c>
      <c r="Q677" s="36"/>
      <c r="R677" s="36"/>
    </row>
    <row r="678" spans="1:18">
      <c r="A678" s="36"/>
      <c r="B678" s="36"/>
      <c r="C678" s="36"/>
      <c r="D678" s="37">
        <f t="shared" si="101"/>
        <v>67.300000000000452</v>
      </c>
      <c r="E678" s="37"/>
      <c r="F678" s="37">
        <f t="shared" si="100"/>
        <v>0.1</v>
      </c>
      <c r="G678" s="53">
        <f t="shared" si="102"/>
        <v>1</v>
      </c>
      <c r="H678" s="37">
        <f t="shared" si="103"/>
        <v>0.2</v>
      </c>
      <c r="I678" s="37">
        <f t="shared" si="104"/>
        <v>13.459999999999802</v>
      </c>
      <c r="J678" s="37">
        <f t="shared" si="107"/>
        <v>1.9800000000000005E-2</v>
      </c>
      <c r="K678" s="37">
        <f t="shared" si="109"/>
        <v>1.9800279730730834E-2</v>
      </c>
      <c r="L678" s="37">
        <f t="shared" si="105"/>
        <v>-2.7973073082887546E-8</v>
      </c>
      <c r="M678" s="37">
        <f t="shared" si="106"/>
        <v>9.9001370680581069E-2</v>
      </c>
      <c r="N678" s="36"/>
      <c r="O678" s="37">
        <f>IF(M678&gt;'FOBAS Calculator'!$D$22,0,1)</f>
        <v>1</v>
      </c>
      <c r="P678" s="37">
        <f t="shared" si="108"/>
        <v>67.300000000000452</v>
      </c>
      <c r="Q678" s="36"/>
      <c r="R678" s="36"/>
    </row>
    <row r="679" spans="1:18">
      <c r="A679" s="36"/>
      <c r="B679" s="36"/>
      <c r="C679" s="36"/>
      <c r="D679" s="37">
        <f t="shared" si="101"/>
        <v>67.400000000000446</v>
      </c>
      <c r="E679" s="37"/>
      <c r="F679" s="37">
        <f t="shared" si="100"/>
        <v>0.1</v>
      </c>
      <c r="G679" s="53">
        <f t="shared" si="102"/>
        <v>1</v>
      </c>
      <c r="H679" s="37">
        <f t="shared" si="103"/>
        <v>0.2</v>
      </c>
      <c r="I679" s="37">
        <f t="shared" si="104"/>
        <v>13.479999999999801</v>
      </c>
      <c r="J679" s="37">
        <f t="shared" si="107"/>
        <v>1.9800000000000005E-2</v>
      </c>
      <c r="K679" s="37">
        <f t="shared" si="109"/>
        <v>1.9800274136116215E-2</v>
      </c>
      <c r="L679" s="37">
        <f t="shared" si="105"/>
        <v>-2.7413611621007749E-8</v>
      </c>
      <c r="M679" s="37">
        <f t="shared" si="106"/>
        <v>9.9001343266969452E-2</v>
      </c>
      <c r="N679" s="36"/>
      <c r="O679" s="37">
        <f>IF(M679&gt;'FOBAS Calculator'!$D$22,0,1)</f>
        <v>1</v>
      </c>
      <c r="P679" s="37">
        <f t="shared" si="108"/>
        <v>67.400000000000446</v>
      </c>
      <c r="Q679" s="36"/>
      <c r="R679" s="36"/>
    </row>
    <row r="680" spans="1:18">
      <c r="A680" s="36"/>
      <c r="B680" s="36"/>
      <c r="C680" s="36"/>
      <c r="D680" s="37">
        <f t="shared" si="101"/>
        <v>67.500000000000441</v>
      </c>
      <c r="E680" s="37"/>
      <c r="F680" s="37">
        <f t="shared" si="100"/>
        <v>0.1</v>
      </c>
      <c r="G680" s="53">
        <f t="shared" si="102"/>
        <v>1</v>
      </c>
      <c r="H680" s="37">
        <f t="shared" si="103"/>
        <v>0.2</v>
      </c>
      <c r="I680" s="37">
        <f t="shared" si="104"/>
        <v>13.499999999999801</v>
      </c>
      <c r="J680" s="37">
        <f t="shared" si="107"/>
        <v>1.9800000000000005E-2</v>
      </c>
      <c r="K680" s="37">
        <f t="shared" si="109"/>
        <v>1.9800268653393894E-2</v>
      </c>
      <c r="L680" s="37">
        <f t="shared" si="105"/>
        <v>-2.6865339388879028E-8</v>
      </c>
      <c r="M680" s="37">
        <f t="shared" si="106"/>
        <v>9.9001316401630068E-2</v>
      </c>
      <c r="N680" s="36"/>
      <c r="O680" s="37">
        <f>IF(M680&gt;'FOBAS Calculator'!$D$22,0,1)</f>
        <v>1</v>
      </c>
      <c r="P680" s="37">
        <f t="shared" si="108"/>
        <v>67.500000000000441</v>
      </c>
      <c r="Q680" s="36"/>
      <c r="R680" s="36"/>
    </row>
    <row r="681" spans="1:18">
      <c r="A681" s="36"/>
      <c r="B681" s="36"/>
      <c r="C681" s="36"/>
      <c r="D681" s="37">
        <f t="shared" si="101"/>
        <v>67.600000000000435</v>
      </c>
      <c r="E681" s="37"/>
      <c r="F681" s="37">
        <f t="shared" si="100"/>
        <v>0.1</v>
      </c>
      <c r="G681" s="53">
        <f t="shared" si="102"/>
        <v>1</v>
      </c>
      <c r="H681" s="37">
        <f t="shared" si="103"/>
        <v>0.2</v>
      </c>
      <c r="I681" s="37">
        <f t="shared" si="104"/>
        <v>13.519999999999801</v>
      </c>
      <c r="J681" s="37">
        <f t="shared" si="107"/>
        <v>1.9800000000000005E-2</v>
      </c>
      <c r="K681" s="37">
        <f t="shared" si="109"/>
        <v>1.9800263280326018E-2</v>
      </c>
      <c r="L681" s="37">
        <f t="shared" si="105"/>
        <v>-2.632803260127492E-8</v>
      </c>
      <c r="M681" s="37">
        <f t="shared" si="106"/>
        <v>9.9001290073597467E-2</v>
      </c>
      <c r="N681" s="36"/>
      <c r="O681" s="37">
        <f>IF(M681&gt;'FOBAS Calculator'!$D$22,0,1)</f>
        <v>1</v>
      </c>
      <c r="P681" s="37">
        <f t="shared" si="108"/>
        <v>67.600000000000435</v>
      </c>
      <c r="Q681" s="36"/>
      <c r="R681" s="36"/>
    </row>
    <row r="682" spans="1:18">
      <c r="A682" s="36"/>
      <c r="B682" s="36"/>
      <c r="C682" s="36"/>
      <c r="D682" s="37">
        <f t="shared" si="101"/>
        <v>67.700000000000429</v>
      </c>
      <c r="E682" s="37"/>
      <c r="F682" s="37">
        <f t="shared" si="100"/>
        <v>0.1</v>
      </c>
      <c r="G682" s="53">
        <f t="shared" si="102"/>
        <v>1</v>
      </c>
      <c r="H682" s="37">
        <f t="shared" si="103"/>
        <v>0.2</v>
      </c>
      <c r="I682" s="37">
        <f t="shared" si="104"/>
        <v>13.5399999999998</v>
      </c>
      <c r="J682" s="37">
        <f t="shared" si="107"/>
        <v>1.9800000000000005E-2</v>
      </c>
      <c r="K682" s="37">
        <f t="shared" si="109"/>
        <v>1.9800258014719498E-2</v>
      </c>
      <c r="L682" s="37">
        <f t="shared" si="105"/>
        <v>-2.5801471949249421E-8</v>
      </c>
      <c r="M682" s="37">
        <f t="shared" si="106"/>
        <v>9.9001264272125522E-2</v>
      </c>
      <c r="N682" s="36"/>
      <c r="O682" s="37">
        <f>IF(M682&gt;'FOBAS Calculator'!$D$22,0,1)</f>
        <v>1</v>
      </c>
      <c r="P682" s="37">
        <f t="shared" si="108"/>
        <v>67.700000000000429</v>
      </c>
      <c r="Q682" s="36"/>
      <c r="R682" s="36"/>
    </row>
    <row r="683" spans="1:18">
      <c r="A683" s="36"/>
      <c r="B683" s="36"/>
      <c r="C683" s="36"/>
      <c r="D683" s="37">
        <f t="shared" si="101"/>
        <v>67.800000000000423</v>
      </c>
      <c r="E683" s="37"/>
      <c r="F683" s="37">
        <f t="shared" si="100"/>
        <v>0.1</v>
      </c>
      <c r="G683" s="53">
        <f t="shared" si="102"/>
        <v>1</v>
      </c>
      <c r="H683" s="37">
        <f t="shared" si="103"/>
        <v>0.2</v>
      </c>
      <c r="I683" s="37">
        <f t="shared" si="104"/>
        <v>13.5599999999998</v>
      </c>
      <c r="J683" s="37">
        <f t="shared" si="107"/>
        <v>1.9800000000000005E-2</v>
      </c>
      <c r="K683" s="37">
        <f t="shared" si="109"/>
        <v>1.9800252854425104E-2</v>
      </c>
      <c r="L683" s="37">
        <f t="shared" si="105"/>
        <v>-2.5285442509931367E-8</v>
      </c>
      <c r="M683" s="37">
        <f t="shared" si="106"/>
        <v>9.9001238986683018E-2</v>
      </c>
      <c r="N683" s="36"/>
      <c r="O683" s="37">
        <f>IF(M683&gt;'FOBAS Calculator'!$D$22,0,1)</f>
        <v>1</v>
      </c>
      <c r="P683" s="37">
        <f t="shared" si="108"/>
        <v>67.800000000000423</v>
      </c>
      <c r="Q683" s="36"/>
      <c r="R683" s="36"/>
    </row>
    <row r="684" spans="1:18">
      <c r="A684" s="36"/>
      <c r="B684" s="36"/>
      <c r="C684" s="36"/>
      <c r="D684" s="37">
        <f t="shared" si="101"/>
        <v>67.900000000000418</v>
      </c>
      <c r="E684" s="37"/>
      <c r="F684" s="37">
        <f t="shared" si="100"/>
        <v>0.1</v>
      </c>
      <c r="G684" s="53">
        <f t="shared" si="102"/>
        <v>1</v>
      </c>
      <c r="H684" s="37">
        <f t="shared" si="103"/>
        <v>0.2</v>
      </c>
      <c r="I684" s="37">
        <f t="shared" si="104"/>
        <v>13.579999999999799</v>
      </c>
      <c r="J684" s="37">
        <f t="shared" si="107"/>
        <v>1.9800000000000005E-2</v>
      </c>
      <c r="K684" s="37">
        <f t="shared" si="109"/>
        <v>1.9800247797336606E-2</v>
      </c>
      <c r="L684" s="37">
        <f t="shared" si="105"/>
        <v>-2.4779733660135195E-8</v>
      </c>
      <c r="M684" s="37">
        <f t="shared" si="106"/>
        <v>9.9001214206949364E-2</v>
      </c>
      <c r="N684" s="36"/>
      <c r="O684" s="37">
        <f>IF(M684&gt;'FOBAS Calculator'!$D$22,0,1)</f>
        <v>1</v>
      </c>
      <c r="P684" s="37">
        <f t="shared" si="108"/>
        <v>67.900000000000418</v>
      </c>
      <c r="Q684" s="36"/>
      <c r="R684" s="36"/>
    </row>
    <row r="685" spans="1:18">
      <c r="A685" s="36"/>
      <c r="B685" s="36"/>
      <c r="C685" s="36"/>
      <c r="D685" s="37">
        <f t="shared" si="101"/>
        <v>68.000000000000412</v>
      </c>
      <c r="E685" s="37"/>
      <c r="F685" s="37">
        <f t="shared" si="100"/>
        <v>0.1</v>
      </c>
      <c r="G685" s="53">
        <f t="shared" si="102"/>
        <v>1</v>
      </c>
      <c r="H685" s="37">
        <f t="shared" si="103"/>
        <v>0.2</v>
      </c>
      <c r="I685" s="37">
        <f t="shared" si="104"/>
        <v>13.599999999999799</v>
      </c>
      <c r="J685" s="37">
        <f t="shared" si="107"/>
        <v>1.9800000000000005E-2</v>
      </c>
      <c r="K685" s="37">
        <f t="shared" si="109"/>
        <v>1.9800242841389877E-2</v>
      </c>
      <c r="L685" s="37">
        <f t="shared" si="105"/>
        <v>-2.4284138987196169E-8</v>
      </c>
      <c r="M685" s="37">
        <f t="shared" si="106"/>
        <v>9.9001189922810373E-2</v>
      </c>
      <c r="N685" s="36"/>
      <c r="O685" s="37">
        <f>IF(M685&gt;'FOBAS Calculator'!$D$22,0,1)</f>
        <v>1</v>
      </c>
      <c r="P685" s="37">
        <f t="shared" si="108"/>
        <v>68.000000000000412</v>
      </c>
      <c r="Q685" s="36"/>
      <c r="R685" s="36"/>
    </row>
    <row r="686" spans="1:18">
      <c r="A686" s="36"/>
      <c r="B686" s="36"/>
      <c r="C686" s="36"/>
      <c r="D686" s="37">
        <f t="shared" si="101"/>
        <v>68.100000000000406</v>
      </c>
      <c r="E686" s="37"/>
      <c r="F686" s="37">
        <f t="shared" si="100"/>
        <v>0.1</v>
      </c>
      <c r="G686" s="53">
        <f t="shared" si="102"/>
        <v>1</v>
      </c>
      <c r="H686" s="37">
        <f t="shared" si="103"/>
        <v>0.2</v>
      </c>
      <c r="I686" s="37">
        <f t="shared" si="104"/>
        <v>13.619999999999798</v>
      </c>
      <c r="J686" s="37">
        <f t="shared" si="107"/>
        <v>1.9800000000000005E-2</v>
      </c>
      <c r="K686" s="37">
        <f t="shared" si="109"/>
        <v>1.9800237984562079E-2</v>
      </c>
      <c r="L686" s="37">
        <f t="shared" si="105"/>
        <v>-2.3798456207438368E-8</v>
      </c>
      <c r="M686" s="37">
        <f t="shared" si="106"/>
        <v>9.9001166124354167E-2</v>
      </c>
      <c r="N686" s="36"/>
      <c r="O686" s="37">
        <f>IF(M686&gt;'FOBAS Calculator'!$D$22,0,1)</f>
        <v>1</v>
      </c>
      <c r="P686" s="37">
        <f t="shared" si="108"/>
        <v>68.100000000000406</v>
      </c>
      <c r="Q686" s="36"/>
      <c r="R686" s="36"/>
    </row>
    <row r="687" spans="1:18">
      <c r="A687" s="36"/>
      <c r="B687" s="36"/>
      <c r="C687" s="36"/>
      <c r="D687" s="37">
        <f t="shared" si="101"/>
        <v>68.200000000000401</v>
      </c>
      <c r="E687" s="37"/>
      <c r="F687" s="37">
        <f t="shared" si="100"/>
        <v>0.1</v>
      </c>
      <c r="G687" s="53">
        <f t="shared" si="102"/>
        <v>1</v>
      </c>
      <c r="H687" s="37">
        <f t="shared" si="103"/>
        <v>0.2</v>
      </c>
      <c r="I687" s="37">
        <f t="shared" si="104"/>
        <v>13.639999999999798</v>
      </c>
      <c r="J687" s="37">
        <f t="shared" si="107"/>
        <v>1.9800000000000005E-2</v>
      </c>
      <c r="K687" s="37">
        <f t="shared" si="109"/>
        <v>1.9800233224870838E-2</v>
      </c>
      <c r="L687" s="37">
        <f t="shared" si="105"/>
        <v>-2.3322487083254906E-8</v>
      </c>
      <c r="M687" s="37">
        <f t="shared" si="106"/>
        <v>9.9001142801867087E-2</v>
      </c>
      <c r="N687" s="36"/>
      <c r="O687" s="37">
        <f>IF(M687&gt;'FOBAS Calculator'!$D$22,0,1)</f>
        <v>1</v>
      </c>
      <c r="P687" s="37">
        <f t="shared" si="108"/>
        <v>68.200000000000401</v>
      </c>
      <c r="Q687" s="36"/>
      <c r="R687" s="36"/>
    </row>
    <row r="688" spans="1:18">
      <c r="A688" s="36"/>
      <c r="B688" s="36"/>
      <c r="C688" s="36"/>
      <c r="D688" s="37">
        <f t="shared" si="101"/>
        <v>68.300000000000395</v>
      </c>
      <c r="E688" s="37"/>
      <c r="F688" s="37">
        <f t="shared" si="100"/>
        <v>0.1</v>
      </c>
      <c r="G688" s="53">
        <f t="shared" si="102"/>
        <v>1</v>
      </c>
      <c r="H688" s="37">
        <f t="shared" si="103"/>
        <v>0.2</v>
      </c>
      <c r="I688" s="37">
        <f t="shared" si="104"/>
        <v>13.659999999999798</v>
      </c>
      <c r="J688" s="37">
        <f t="shared" si="107"/>
        <v>1.9800000000000005E-2</v>
      </c>
      <c r="K688" s="37">
        <f t="shared" si="109"/>
        <v>1.9800228560373424E-2</v>
      </c>
      <c r="L688" s="37">
        <f t="shared" si="105"/>
        <v>-2.2856037341922873E-8</v>
      </c>
      <c r="M688" s="37">
        <f t="shared" si="106"/>
        <v>9.9001119945829746E-2</v>
      </c>
      <c r="N688" s="36"/>
      <c r="O688" s="37">
        <f>IF(M688&gt;'FOBAS Calculator'!$D$22,0,1)</f>
        <v>1</v>
      </c>
      <c r="P688" s="37">
        <f t="shared" si="108"/>
        <v>68.300000000000395</v>
      </c>
      <c r="Q688" s="36"/>
      <c r="R688" s="36"/>
    </row>
    <row r="689" spans="1:18">
      <c r="A689" s="36"/>
      <c r="B689" s="36"/>
      <c r="C689" s="36"/>
      <c r="D689" s="37">
        <f t="shared" si="101"/>
        <v>68.400000000000389</v>
      </c>
      <c r="E689" s="37"/>
      <c r="F689" s="37">
        <f t="shared" si="100"/>
        <v>0.1</v>
      </c>
      <c r="G689" s="53">
        <f t="shared" si="102"/>
        <v>1</v>
      </c>
      <c r="H689" s="37">
        <f t="shared" si="103"/>
        <v>0.2</v>
      </c>
      <c r="I689" s="37">
        <f t="shared" si="104"/>
        <v>13.679999999999797</v>
      </c>
      <c r="J689" s="37">
        <f t="shared" si="107"/>
        <v>1.9800000000000005E-2</v>
      </c>
      <c r="K689" s="37">
        <f t="shared" si="109"/>
        <v>1.9800223989165953E-2</v>
      </c>
      <c r="L689" s="37">
        <f t="shared" si="105"/>
        <v>-2.2398916594765228E-8</v>
      </c>
      <c r="M689" s="37">
        <f t="shared" si="106"/>
        <v>9.900109754691315E-2</v>
      </c>
      <c r="N689" s="36"/>
      <c r="O689" s="37">
        <f>IF(M689&gt;'FOBAS Calculator'!$D$22,0,1)</f>
        <v>1</v>
      </c>
      <c r="P689" s="37">
        <f t="shared" si="108"/>
        <v>68.400000000000389</v>
      </c>
      <c r="Q689" s="36"/>
      <c r="R689" s="36"/>
    </row>
    <row r="690" spans="1:18">
      <c r="A690" s="36"/>
      <c r="B690" s="36"/>
      <c r="C690" s="36"/>
      <c r="D690" s="37">
        <f t="shared" si="101"/>
        <v>68.500000000000384</v>
      </c>
      <c r="E690" s="37"/>
      <c r="F690" s="37">
        <f t="shared" si="100"/>
        <v>0.1</v>
      </c>
      <c r="G690" s="53">
        <f t="shared" si="102"/>
        <v>1</v>
      </c>
      <c r="H690" s="37">
        <f t="shared" si="103"/>
        <v>0.2</v>
      </c>
      <c r="I690" s="37">
        <f t="shared" si="104"/>
        <v>13.699999999999797</v>
      </c>
      <c r="J690" s="37">
        <f t="shared" si="107"/>
        <v>1.9800000000000005E-2</v>
      </c>
      <c r="K690" s="37">
        <f t="shared" si="109"/>
        <v>1.9800219509382634E-2</v>
      </c>
      <c r="L690" s="37">
        <f t="shared" si="105"/>
        <v>-2.1950938262904617E-8</v>
      </c>
      <c r="M690" s="37">
        <f t="shared" si="106"/>
        <v>9.9001075595974888E-2</v>
      </c>
      <c r="N690" s="36"/>
      <c r="O690" s="37">
        <f>IF(M690&gt;'FOBAS Calculator'!$D$22,0,1)</f>
        <v>1</v>
      </c>
      <c r="P690" s="37">
        <f t="shared" si="108"/>
        <v>68.500000000000384</v>
      </c>
      <c r="Q690" s="36"/>
      <c r="R690" s="36"/>
    </row>
    <row r="691" spans="1:18">
      <c r="A691" s="36"/>
      <c r="B691" s="36"/>
      <c r="C691" s="36"/>
      <c r="D691" s="37">
        <f t="shared" si="101"/>
        <v>68.600000000000378</v>
      </c>
      <c r="E691" s="37"/>
      <c r="F691" s="37">
        <f t="shared" si="100"/>
        <v>0.1</v>
      </c>
      <c r="G691" s="53">
        <f t="shared" si="102"/>
        <v>1</v>
      </c>
      <c r="H691" s="37">
        <f t="shared" si="103"/>
        <v>0.2</v>
      </c>
      <c r="I691" s="37">
        <f t="shared" si="104"/>
        <v>13.719999999999796</v>
      </c>
      <c r="J691" s="37">
        <f t="shared" si="107"/>
        <v>1.9800000000000005E-2</v>
      </c>
      <c r="K691" s="37">
        <f t="shared" si="109"/>
        <v>1.9800215119194983E-2</v>
      </c>
      <c r="L691" s="37">
        <f t="shared" si="105"/>
        <v>-2.151191949781306E-8</v>
      </c>
      <c r="M691" s="37">
        <f t="shared" si="106"/>
        <v>9.9001054084055393E-2</v>
      </c>
      <c r="N691" s="36"/>
      <c r="O691" s="37">
        <f>IF(M691&gt;'FOBAS Calculator'!$D$22,0,1)</f>
        <v>1</v>
      </c>
      <c r="P691" s="37">
        <f t="shared" si="108"/>
        <v>68.600000000000378</v>
      </c>
      <c r="Q691" s="36"/>
      <c r="R691" s="36"/>
    </row>
    <row r="692" spans="1:18">
      <c r="A692" s="36"/>
      <c r="B692" s="36"/>
      <c r="C692" s="36"/>
      <c r="D692" s="37">
        <f t="shared" si="101"/>
        <v>68.700000000000372</v>
      </c>
      <c r="E692" s="37"/>
      <c r="F692" s="37">
        <f t="shared" si="100"/>
        <v>0.1</v>
      </c>
      <c r="G692" s="53">
        <f t="shared" si="102"/>
        <v>1</v>
      </c>
      <c r="H692" s="37">
        <f t="shared" si="103"/>
        <v>0.2</v>
      </c>
      <c r="I692" s="37">
        <f t="shared" si="104"/>
        <v>13.739999999999796</v>
      </c>
      <c r="J692" s="37">
        <f t="shared" si="107"/>
        <v>1.9800000000000005E-2</v>
      </c>
      <c r="K692" s="37">
        <f t="shared" si="109"/>
        <v>1.9800210816811083E-2</v>
      </c>
      <c r="L692" s="37">
        <f t="shared" si="105"/>
        <v>-2.1081681107759655E-8</v>
      </c>
      <c r="M692" s="37">
        <f t="shared" si="106"/>
        <v>9.9001033002374283E-2</v>
      </c>
      <c r="N692" s="36"/>
      <c r="O692" s="37">
        <f>IF(M692&gt;'FOBAS Calculator'!$D$22,0,1)</f>
        <v>1</v>
      </c>
      <c r="P692" s="37">
        <f t="shared" si="108"/>
        <v>68.700000000000372</v>
      </c>
      <c r="Q692" s="36"/>
      <c r="R692" s="36"/>
    </row>
    <row r="693" spans="1:18">
      <c r="A693" s="36"/>
      <c r="B693" s="36"/>
      <c r="C693" s="36"/>
      <c r="D693" s="37">
        <f t="shared" si="101"/>
        <v>68.800000000000367</v>
      </c>
      <c r="E693" s="37"/>
      <c r="F693" s="37">
        <f t="shared" si="100"/>
        <v>0.1</v>
      </c>
      <c r="G693" s="53">
        <f t="shared" si="102"/>
        <v>1</v>
      </c>
      <c r="H693" s="37">
        <f t="shared" si="103"/>
        <v>0.2</v>
      </c>
      <c r="I693" s="37">
        <f t="shared" si="104"/>
        <v>13.759999999999796</v>
      </c>
      <c r="J693" s="37">
        <f t="shared" si="107"/>
        <v>1.9800000000000005E-2</v>
      </c>
      <c r="K693" s="37">
        <f t="shared" si="109"/>
        <v>1.9800206600474862E-2</v>
      </c>
      <c r="L693" s="37">
        <f t="shared" si="105"/>
        <v>-2.0660047485646095E-8</v>
      </c>
      <c r="M693" s="37">
        <f t="shared" si="106"/>
        <v>9.9001012342326791E-2</v>
      </c>
      <c r="N693" s="36"/>
      <c r="O693" s="37">
        <f>IF(M693&gt;'FOBAS Calculator'!$D$22,0,1)</f>
        <v>1</v>
      </c>
      <c r="P693" s="37">
        <f t="shared" si="108"/>
        <v>68.800000000000367</v>
      </c>
      <c r="Q693" s="36"/>
      <c r="R693" s="36"/>
    </row>
    <row r="694" spans="1:18">
      <c r="A694" s="36"/>
      <c r="B694" s="36"/>
      <c r="C694" s="36"/>
      <c r="D694" s="37">
        <f t="shared" si="101"/>
        <v>68.900000000000361</v>
      </c>
      <c r="E694" s="37"/>
      <c r="F694" s="37">
        <f t="shared" si="100"/>
        <v>0.1</v>
      </c>
      <c r="G694" s="53">
        <f t="shared" si="102"/>
        <v>1</v>
      </c>
      <c r="H694" s="37">
        <f t="shared" si="103"/>
        <v>0.2</v>
      </c>
      <c r="I694" s="37">
        <f t="shared" si="104"/>
        <v>13.779999999999795</v>
      </c>
      <c r="J694" s="37">
        <f t="shared" si="107"/>
        <v>1.9800000000000005E-2</v>
      </c>
      <c r="K694" s="37">
        <f t="shared" si="109"/>
        <v>1.980020246846536E-2</v>
      </c>
      <c r="L694" s="37">
        <f t="shared" si="105"/>
        <v>-2.0246846535454389E-8</v>
      </c>
      <c r="M694" s="37">
        <f t="shared" si="106"/>
        <v>9.9000992095480259E-2</v>
      </c>
      <c r="N694" s="36"/>
      <c r="O694" s="37">
        <f>IF(M694&gt;'FOBAS Calculator'!$D$22,0,1)</f>
        <v>1</v>
      </c>
      <c r="P694" s="37">
        <f t="shared" si="108"/>
        <v>68.900000000000361</v>
      </c>
      <c r="Q694" s="36"/>
      <c r="R694" s="36"/>
    </row>
    <row r="695" spans="1:18">
      <c r="A695" s="36"/>
      <c r="B695" s="36"/>
      <c r="C695" s="36"/>
      <c r="D695" s="37">
        <f t="shared" si="101"/>
        <v>69.000000000000355</v>
      </c>
      <c r="E695" s="37"/>
      <c r="F695" s="37">
        <f t="shared" si="100"/>
        <v>0.1</v>
      </c>
      <c r="G695" s="53">
        <f t="shared" si="102"/>
        <v>1</v>
      </c>
      <c r="H695" s="37">
        <f t="shared" si="103"/>
        <v>0.2</v>
      </c>
      <c r="I695" s="37">
        <f t="shared" si="104"/>
        <v>13.799999999999795</v>
      </c>
      <c r="J695" s="37">
        <f t="shared" si="107"/>
        <v>1.9800000000000005E-2</v>
      </c>
      <c r="K695" s="37">
        <f t="shared" si="109"/>
        <v>1.9800198419096054E-2</v>
      </c>
      <c r="L695" s="37">
        <f t="shared" si="105"/>
        <v>-1.9841909604939589E-8</v>
      </c>
      <c r="M695" s="37">
        <f t="shared" si="106"/>
        <v>9.9000972253570657E-2</v>
      </c>
      <c r="N695" s="36"/>
      <c r="O695" s="37">
        <f>IF(M695&gt;'FOBAS Calculator'!$D$22,0,1)</f>
        <v>1</v>
      </c>
      <c r="P695" s="37">
        <f t="shared" si="108"/>
        <v>69.000000000000355</v>
      </c>
      <c r="Q695" s="36"/>
      <c r="R695" s="36"/>
    </row>
    <row r="696" spans="1:18">
      <c r="A696" s="36"/>
      <c r="B696" s="36"/>
      <c r="C696" s="36"/>
      <c r="D696" s="37">
        <f t="shared" si="101"/>
        <v>69.10000000000035</v>
      </c>
      <c r="E696" s="37"/>
      <c r="F696" s="37">
        <f t="shared" si="100"/>
        <v>0.1</v>
      </c>
      <c r="G696" s="53">
        <f t="shared" si="102"/>
        <v>1</v>
      </c>
      <c r="H696" s="37">
        <f t="shared" si="103"/>
        <v>0.2</v>
      </c>
      <c r="I696" s="37">
        <f t="shared" si="104"/>
        <v>13.819999999999794</v>
      </c>
      <c r="J696" s="37">
        <f t="shared" si="107"/>
        <v>1.9800000000000005E-2</v>
      </c>
      <c r="K696" s="37">
        <f t="shared" si="109"/>
        <v>1.9800194450714136E-2</v>
      </c>
      <c r="L696" s="37">
        <f t="shared" si="105"/>
        <v>-1.9445071413118353E-8</v>
      </c>
      <c r="M696" s="37">
        <f t="shared" si="106"/>
        <v>9.9000952808499243E-2</v>
      </c>
      <c r="N696" s="36"/>
      <c r="O696" s="37">
        <f>IF(M696&gt;'FOBAS Calculator'!$D$22,0,1)</f>
        <v>1</v>
      </c>
      <c r="P696" s="37">
        <f t="shared" si="108"/>
        <v>69.10000000000035</v>
      </c>
      <c r="Q696" s="36"/>
      <c r="R696" s="36"/>
    </row>
    <row r="697" spans="1:18">
      <c r="A697" s="36"/>
      <c r="B697" s="36"/>
      <c r="C697" s="36"/>
      <c r="D697" s="37">
        <f t="shared" si="101"/>
        <v>69.200000000000344</v>
      </c>
      <c r="E697" s="37"/>
      <c r="F697" s="37">
        <f t="shared" si="100"/>
        <v>0.1</v>
      </c>
      <c r="G697" s="53">
        <f t="shared" si="102"/>
        <v>1</v>
      </c>
      <c r="H697" s="37">
        <f t="shared" si="103"/>
        <v>0.2</v>
      </c>
      <c r="I697" s="37">
        <f t="shared" si="104"/>
        <v>13.839999999999794</v>
      </c>
      <c r="J697" s="37">
        <f t="shared" si="107"/>
        <v>1.9800000000000005E-2</v>
      </c>
      <c r="K697" s="37">
        <f t="shared" si="109"/>
        <v>1.9800190561699852E-2</v>
      </c>
      <c r="L697" s="37">
        <f t="shared" si="105"/>
        <v>-1.9056169984696391E-8</v>
      </c>
      <c r="M697" s="37">
        <f t="shared" si="106"/>
        <v>9.9000933752329254E-2</v>
      </c>
      <c r="N697" s="36"/>
      <c r="O697" s="37">
        <f>IF(M697&gt;'FOBAS Calculator'!$D$22,0,1)</f>
        <v>1</v>
      </c>
      <c r="P697" s="37">
        <f t="shared" si="108"/>
        <v>69.200000000000344</v>
      </c>
      <c r="Q697" s="36"/>
      <c r="R697" s="36"/>
    </row>
    <row r="698" spans="1:18">
      <c r="A698" s="36"/>
      <c r="B698" s="36"/>
      <c r="C698" s="36"/>
      <c r="D698" s="37">
        <f t="shared" si="101"/>
        <v>69.300000000000338</v>
      </c>
      <c r="E698" s="37"/>
      <c r="F698" s="37">
        <f t="shared" si="100"/>
        <v>0.1</v>
      </c>
      <c r="G698" s="53">
        <f t="shared" si="102"/>
        <v>1</v>
      </c>
      <c r="H698" s="37">
        <f t="shared" si="103"/>
        <v>0.2</v>
      </c>
      <c r="I698" s="37">
        <f t="shared" si="104"/>
        <v>13.859999999999793</v>
      </c>
      <c r="J698" s="37">
        <f t="shared" si="107"/>
        <v>1.9800000000000005E-2</v>
      </c>
      <c r="K698" s="37">
        <f t="shared" si="109"/>
        <v>1.9800186750465854E-2</v>
      </c>
      <c r="L698" s="37">
        <f t="shared" si="105"/>
        <v>-1.867504658484287E-8</v>
      </c>
      <c r="M698" s="37">
        <f t="shared" si="106"/>
        <v>9.9000915077282675E-2</v>
      </c>
      <c r="N698" s="36"/>
      <c r="O698" s="37">
        <f>IF(M698&gt;'FOBAS Calculator'!$D$22,0,1)</f>
        <v>1</v>
      </c>
      <c r="P698" s="37">
        <f t="shared" si="108"/>
        <v>69.300000000000338</v>
      </c>
      <c r="Q698" s="36"/>
      <c r="R698" s="36"/>
    </row>
    <row r="699" spans="1:18">
      <c r="A699" s="36"/>
      <c r="B699" s="36"/>
      <c r="C699" s="36"/>
      <c r="D699" s="37">
        <f t="shared" si="101"/>
        <v>69.400000000000333</v>
      </c>
      <c r="E699" s="37"/>
      <c r="F699" s="37">
        <f t="shared" si="100"/>
        <v>0.1</v>
      </c>
      <c r="G699" s="53">
        <f t="shared" si="102"/>
        <v>1</v>
      </c>
      <c r="H699" s="37">
        <f t="shared" si="103"/>
        <v>0.2</v>
      </c>
      <c r="I699" s="37">
        <f t="shared" si="104"/>
        <v>13.879999999999793</v>
      </c>
      <c r="J699" s="37">
        <f t="shared" si="107"/>
        <v>1.9800000000000005E-2</v>
      </c>
      <c r="K699" s="37">
        <f t="shared" si="109"/>
        <v>1.9800183015456538E-2</v>
      </c>
      <c r="L699" s="37">
        <f t="shared" si="105"/>
        <v>-1.8301545653270913E-8</v>
      </c>
      <c r="M699" s="37">
        <f t="shared" si="106"/>
        <v>9.9000896775737021E-2</v>
      </c>
      <c r="N699" s="36"/>
      <c r="O699" s="37">
        <f>IF(M699&gt;'FOBAS Calculator'!$D$22,0,1)</f>
        <v>1</v>
      </c>
      <c r="P699" s="37">
        <f t="shared" si="108"/>
        <v>69.400000000000333</v>
      </c>
      <c r="Q699" s="36"/>
      <c r="R699" s="36"/>
    </row>
    <row r="700" spans="1:18">
      <c r="A700" s="36"/>
      <c r="B700" s="36"/>
      <c r="C700" s="36"/>
      <c r="D700" s="37">
        <f t="shared" si="101"/>
        <v>69.500000000000327</v>
      </c>
      <c r="E700" s="37"/>
      <c r="F700" s="37">
        <f t="shared" si="100"/>
        <v>0.1</v>
      </c>
      <c r="G700" s="53">
        <f t="shared" si="102"/>
        <v>1</v>
      </c>
      <c r="H700" s="37">
        <f t="shared" si="103"/>
        <v>0.2</v>
      </c>
      <c r="I700" s="37">
        <f t="shared" si="104"/>
        <v>13.899999999999793</v>
      </c>
      <c r="J700" s="37">
        <f t="shared" si="107"/>
        <v>1.9800000000000005E-2</v>
      </c>
      <c r="K700" s="37">
        <f t="shared" si="109"/>
        <v>1.9800179355147409E-2</v>
      </c>
      <c r="L700" s="37">
        <f t="shared" si="105"/>
        <v>-1.7935514740399784E-8</v>
      </c>
      <c r="M700" s="37">
        <f t="shared" si="106"/>
        <v>9.9000878840222281E-2</v>
      </c>
      <c r="N700" s="36"/>
      <c r="O700" s="37">
        <f>IF(M700&gt;'FOBAS Calculator'!$D$22,0,1)</f>
        <v>1</v>
      </c>
      <c r="P700" s="37">
        <f t="shared" si="108"/>
        <v>69.500000000000327</v>
      </c>
      <c r="Q700" s="36"/>
      <c r="R700" s="36"/>
    </row>
    <row r="701" spans="1:18">
      <c r="A701" s="36"/>
      <c r="B701" s="36"/>
      <c r="C701" s="36"/>
      <c r="D701" s="37">
        <f t="shared" si="101"/>
        <v>69.600000000000321</v>
      </c>
      <c r="E701" s="37"/>
      <c r="F701" s="37">
        <f t="shared" si="100"/>
        <v>0.1</v>
      </c>
      <c r="G701" s="53">
        <f t="shared" si="102"/>
        <v>1</v>
      </c>
      <c r="H701" s="37">
        <f t="shared" si="103"/>
        <v>0.2</v>
      </c>
      <c r="I701" s="37">
        <f t="shared" si="104"/>
        <v>13.919999999999792</v>
      </c>
      <c r="J701" s="37">
        <f t="shared" si="107"/>
        <v>1.9800000000000005E-2</v>
      </c>
      <c r="K701" s="37">
        <f t="shared" si="109"/>
        <v>1.9800175768044458E-2</v>
      </c>
      <c r="L701" s="37">
        <f t="shared" si="105"/>
        <v>-1.7576804445251782E-8</v>
      </c>
      <c r="M701" s="37">
        <f t="shared" si="106"/>
        <v>9.9000861263417839E-2</v>
      </c>
      <c r="N701" s="36"/>
      <c r="O701" s="37">
        <f>IF(M701&gt;'FOBAS Calculator'!$D$22,0,1)</f>
        <v>1</v>
      </c>
      <c r="P701" s="37">
        <f t="shared" si="108"/>
        <v>69.600000000000321</v>
      </c>
      <c r="Q701" s="36"/>
      <c r="R701" s="36"/>
    </row>
    <row r="702" spans="1:18">
      <c r="A702" s="36"/>
      <c r="B702" s="36"/>
      <c r="C702" s="36"/>
      <c r="D702" s="37">
        <f t="shared" si="101"/>
        <v>69.700000000000315</v>
      </c>
      <c r="E702" s="37"/>
      <c r="F702" s="37">
        <f t="shared" si="100"/>
        <v>0.1</v>
      </c>
      <c r="G702" s="53">
        <f t="shared" si="102"/>
        <v>1</v>
      </c>
      <c r="H702" s="37">
        <f t="shared" si="103"/>
        <v>0.2</v>
      </c>
      <c r="I702" s="37">
        <f t="shared" si="104"/>
        <v>13.939999999999792</v>
      </c>
      <c r="J702" s="37">
        <f t="shared" si="107"/>
        <v>1.9800000000000005E-2</v>
      </c>
      <c r="K702" s="37">
        <f t="shared" si="109"/>
        <v>1.980017225268357E-2</v>
      </c>
      <c r="L702" s="37">
        <f t="shared" si="105"/>
        <v>-1.7225268356471645E-8</v>
      </c>
      <c r="M702" s="37">
        <f t="shared" si="106"/>
        <v>9.9000844038149488E-2</v>
      </c>
      <c r="N702" s="36"/>
      <c r="O702" s="37">
        <f>IF(M702&gt;'FOBAS Calculator'!$D$22,0,1)</f>
        <v>1</v>
      </c>
      <c r="P702" s="37">
        <f t="shared" si="108"/>
        <v>69.700000000000315</v>
      </c>
      <c r="Q702" s="36"/>
      <c r="R702" s="36"/>
    </row>
    <row r="703" spans="1:18">
      <c r="A703" s="36"/>
      <c r="B703" s="36"/>
      <c r="C703" s="36"/>
      <c r="D703" s="37">
        <f t="shared" si="101"/>
        <v>69.80000000000031</v>
      </c>
      <c r="E703" s="37"/>
      <c r="F703" s="37">
        <f t="shared" si="100"/>
        <v>0.1</v>
      </c>
      <c r="G703" s="53">
        <f t="shared" si="102"/>
        <v>1</v>
      </c>
      <c r="H703" s="37">
        <f t="shared" si="103"/>
        <v>0.2</v>
      </c>
      <c r="I703" s="37">
        <f t="shared" si="104"/>
        <v>13.959999999999791</v>
      </c>
      <c r="J703" s="37">
        <f t="shared" si="107"/>
        <v>1.9800000000000005E-2</v>
      </c>
      <c r="K703" s="37">
        <f t="shared" si="109"/>
        <v>1.98001688076299E-2</v>
      </c>
      <c r="L703" s="37">
        <f t="shared" si="105"/>
        <v>-1.6880762989529562E-8</v>
      </c>
      <c r="M703" s="37">
        <f t="shared" si="106"/>
        <v>9.9000827157386492E-2</v>
      </c>
      <c r="N703" s="36"/>
      <c r="O703" s="37">
        <f>IF(M703&gt;'FOBAS Calculator'!$D$22,0,1)</f>
        <v>1</v>
      </c>
      <c r="P703" s="37">
        <f t="shared" si="108"/>
        <v>69.80000000000031</v>
      </c>
      <c r="Q703" s="36"/>
      <c r="R703" s="36"/>
    </row>
    <row r="704" spans="1:18">
      <c r="A704" s="36"/>
      <c r="B704" s="36"/>
      <c r="C704" s="36"/>
      <c r="D704" s="37">
        <f t="shared" si="101"/>
        <v>69.900000000000304</v>
      </c>
      <c r="E704" s="37"/>
      <c r="F704" s="37">
        <f t="shared" si="100"/>
        <v>0.1</v>
      </c>
      <c r="G704" s="53">
        <f t="shared" si="102"/>
        <v>1</v>
      </c>
      <c r="H704" s="37">
        <f t="shared" si="103"/>
        <v>0.2</v>
      </c>
      <c r="I704" s="37">
        <f t="shared" si="104"/>
        <v>13.979999999999791</v>
      </c>
      <c r="J704" s="37">
        <f t="shared" si="107"/>
        <v>1.9800000000000005E-2</v>
      </c>
      <c r="K704" s="37">
        <f t="shared" si="109"/>
        <v>1.98001654314773E-2</v>
      </c>
      <c r="L704" s="37">
        <f t="shared" si="105"/>
        <v>-1.6543147729475294E-8</v>
      </c>
      <c r="M704" s="37">
        <f t="shared" si="106"/>
        <v>9.9000810614238766E-2</v>
      </c>
      <c r="N704" s="36"/>
      <c r="O704" s="37">
        <f>IF(M704&gt;'FOBAS Calculator'!$D$22,0,1)</f>
        <v>1</v>
      </c>
      <c r="P704" s="37">
        <f t="shared" si="108"/>
        <v>69.900000000000304</v>
      </c>
      <c r="Q704" s="36"/>
      <c r="R704" s="36"/>
    </row>
    <row r="705" spans="1:18">
      <c r="A705" s="36"/>
      <c r="B705" s="36"/>
      <c r="C705" s="36"/>
      <c r="D705" s="37">
        <f t="shared" si="101"/>
        <v>70.000000000000298</v>
      </c>
      <c r="E705" s="37"/>
      <c r="F705" s="37">
        <f t="shared" si="100"/>
        <v>0.1</v>
      </c>
      <c r="G705" s="53">
        <f t="shared" si="102"/>
        <v>1</v>
      </c>
      <c r="H705" s="37">
        <f t="shared" si="103"/>
        <v>0.2</v>
      </c>
      <c r="I705" s="37">
        <f t="shared" si="104"/>
        <v>13.99999999999979</v>
      </c>
      <c r="J705" s="37">
        <f t="shared" si="107"/>
        <v>1.9800000000000005E-2</v>
      </c>
      <c r="K705" s="37">
        <f t="shared" si="109"/>
        <v>1.9800162122847756E-2</v>
      </c>
      <c r="L705" s="37">
        <f t="shared" si="105"/>
        <v>-1.6212284775080077E-8</v>
      </c>
      <c r="M705" s="37">
        <f t="shared" si="106"/>
        <v>9.9000794401953987E-2</v>
      </c>
      <c r="N705" s="36"/>
      <c r="O705" s="37">
        <f>IF(M705&gt;'FOBAS Calculator'!$D$22,0,1)</f>
        <v>1</v>
      </c>
      <c r="P705" s="37">
        <f t="shared" si="108"/>
        <v>70.000000000000298</v>
      </c>
      <c r="Q705" s="36"/>
      <c r="R705" s="36"/>
    </row>
    <row r="706" spans="1:18">
      <c r="A706" s="36"/>
      <c r="B706" s="36"/>
      <c r="C706" s="36"/>
      <c r="D706" s="37">
        <f t="shared" si="101"/>
        <v>70.100000000000293</v>
      </c>
      <c r="E706" s="37"/>
      <c r="F706" s="37">
        <f t="shared" si="100"/>
        <v>0.1</v>
      </c>
      <c r="G706" s="53">
        <f t="shared" si="102"/>
        <v>1</v>
      </c>
      <c r="H706" s="37">
        <f t="shared" si="103"/>
        <v>0.2</v>
      </c>
      <c r="I706" s="37">
        <f t="shared" si="104"/>
        <v>14.01999999999979</v>
      </c>
      <c r="J706" s="37">
        <f t="shared" si="107"/>
        <v>1.9800000000000005E-2</v>
      </c>
      <c r="K706" s="37">
        <f t="shared" si="109"/>
        <v>1.98001588803908E-2</v>
      </c>
      <c r="L706" s="37">
        <f t="shared" si="105"/>
        <v>-1.5888039079509086E-8</v>
      </c>
      <c r="M706" s="37">
        <f t="shared" si="106"/>
        <v>9.9000778513914908E-2</v>
      </c>
      <c r="N706" s="36"/>
      <c r="O706" s="37">
        <f>IF(M706&gt;'FOBAS Calculator'!$D$22,0,1)</f>
        <v>1</v>
      </c>
      <c r="P706" s="37">
        <f t="shared" si="108"/>
        <v>70.100000000000293</v>
      </c>
      <c r="Q706" s="36"/>
      <c r="R706" s="36"/>
    </row>
    <row r="707" spans="1:18">
      <c r="A707" s="36"/>
      <c r="B707" s="36"/>
      <c r="C707" s="36"/>
      <c r="D707" s="37">
        <f t="shared" si="101"/>
        <v>70.200000000000287</v>
      </c>
      <c r="E707" s="37"/>
      <c r="F707" s="37">
        <f t="shared" si="100"/>
        <v>0.1</v>
      </c>
      <c r="G707" s="53">
        <f t="shared" si="102"/>
        <v>1</v>
      </c>
      <c r="H707" s="37">
        <f t="shared" si="103"/>
        <v>0.2</v>
      </c>
      <c r="I707" s="37">
        <f t="shared" si="104"/>
        <v>14.03999999999979</v>
      </c>
      <c r="J707" s="37">
        <f t="shared" si="107"/>
        <v>1.9800000000000005E-2</v>
      </c>
      <c r="K707" s="37">
        <f t="shared" si="109"/>
        <v>1.9800155702782984E-2</v>
      </c>
      <c r="L707" s="37">
        <f t="shared" si="105"/>
        <v>-1.5570278297932784E-8</v>
      </c>
      <c r="M707" s="37">
        <f t="shared" si="106"/>
        <v>9.9000762943636605E-2</v>
      </c>
      <c r="N707" s="36"/>
      <c r="O707" s="37">
        <f>IF(M707&gt;'FOBAS Calculator'!$D$22,0,1)</f>
        <v>1</v>
      </c>
      <c r="P707" s="37">
        <f t="shared" si="108"/>
        <v>70.200000000000287</v>
      </c>
      <c r="Q707" s="36"/>
      <c r="R707" s="36"/>
    </row>
    <row r="708" spans="1:18">
      <c r="A708" s="36"/>
      <c r="B708" s="36"/>
      <c r="C708" s="36"/>
      <c r="D708" s="37">
        <f t="shared" si="101"/>
        <v>70.300000000000281</v>
      </c>
      <c r="E708" s="37"/>
      <c r="F708" s="37">
        <f t="shared" ref="F708:F771" si="110">F707</f>
        <v>0.1</v>
      </c>
      <c r="G708" s="53">
        <f t="shared" si="102"/>
        <v>1</v>
      </c>
      <c r="H708" s="37">
        <f t="shared" si="103"/>
        <v>0.2</v>
      </c>
      <c r="I708" s="37">
        <f t="shared" si="104"/>
        <v>14.059999999999789</v>
      </c>
      <c r="J708" s="37">
        <f t="shared" si="107"/>
        <v>1.9800000000000005E-2</v>
      </c>
      <c r="K708" s="37">
        <f t="shared" si="109"/>
        <v>1.9800152588727325E-2</v>
      </c>
      <c r="L708" s="37">
        <f t="shared" si="105"/>
        <v>-1.525887273201576E-8</v>
      </c>
      <c r="M708" s="37">
        <f t="shared" si="106"/>
        <v>9.9000747684763871E-2</v>
      </c>
      <c r="N708" s="36"/>
      <c r="O708" s="37">
        <f>IF(M708&gt;'FOBAS Calculator'!$D$22,0,1)</f>
        <v>1</v>
      </c>
      <c r="P708" s="37">
        <f t="shared" si="108"/>
        <v>70.300000000000281</v>
      </c>
      <c r="Q708" s="36"/>
      <c r="R708" s="36"/>
    </row>
    <row r="709" spans="1:18">
      <c r="A709" s="36"/>
      <c r="B709" s="36"/>
      <c r="C709" s="36"/>
      <c r="D709" s="37">
        <f t="shared" si="101"/>
        <v>70.400000000000276</v>
      </c>
      <c r="E709" s="37"/>
      <c r="F709" s="37">
        <f t="shared" si="110"/>
        <v>0.1</v>
      </c>
      <c r="G709" s="53">
        <f t="shared" si="102"/>
        <v>1</v>
      </c>
      <c r="H709" s="37">
        <f t="shared" si="103"/>
        <v>0.2</v>
      </c>
      <c r="I709" s="37">
        <f t="shared" si="104"/>
        <v>14.079999999999789</v>
      </c>
      <c r="J709" s="37">
        <f t="shared" si="107"/>
        <v>1.9800000000000005E-2</v>
      </c>
      <c r="K709" s="37">
        <f t="shared" si="109"/>
        <v>1.9800149536952777E-2</v>
      </c>
      <c r="L709" s="37">
        <f t="shared" si="105"/>
        <v>-1.4953695277181157E-8</v>
      </c>
      <c r="M709" s="37">
        <f t="shared" si="106"/>
        <v>9.9000732731068589E-2</v>
      </c>
      <c r="N709" s="36"/>
      <c r="O709" s="37">
        <f>IF(M709&gt;'FOBAS Calculator'!$D$22,0,1)</f>
        <v>1</v>
      </c>
      <c r="P709" s="37">
        <f t="shared" si="108"/>
        <v>70.400000000000276</v>
      </c>
      <c r="Q709" s="36"/>
      <c r="R709" s="36"/>
    </row>
    <row r="710" spans="1:18">
      <c r="A710" s="36"/>
      <c r="B710" s="36"/>
      <c r="C710" s="36"/>
      <c r="D710" s="37">
        <f t="shared" ref="D710:D773" si="111">D709+F708</f>
        <v>70.50000000000027</v>
      </c>
      <c r="E710" s="37"/>
      <c r="F710" s="37">
        <f t="shared" si="110"/>
        <v>0.1</v>
      </c>
      <c r="G710" s="53">
        <f t="shared" ref="G710:G773" si="112">G709</f>
        <v>1</v>
      </c>
      <c r="H710" s="37">
        <f t="shared" ref="H710:H773" si="113">H709</f>
        <v>0.2</v>
      </c>
      <c r="I710" s="37">
        <f t="shared" ref="I710:I773" si="114">H710*F708+I709</f>
        <v>14.099999999999788</v>
      </c>
      <c r="J710" s="37">
        <f t="shared" si="107"/>
        <v>1.9800000000000005E-2</v>
      </c>
      <c r="K710" s="37">
        <f t="shared" si="109"/>
        <v>1.9800146546213725E-2</v>
      </c>
      <c r="L710" s="37">
        <f t="shared" ref="L710:L773" si="115">(J710-K710)/G710/10</f>
        <v>-1.4654621371956722E-8</v>
      </c>
      <c r="M710" s="37">
        <f t="shared" ref="M710:M773" si="116">M709+L710</f>
        <v>9.9000718076447211E-2</v>
      </c>
      <c r="N710" s="36"/>
      <c r="O710" s="37">
        <f>IF(M710&gt;'FOBAS Calculator'!$D$22,0,1)</f>
        <v>1</v>
      </c>
      <c r="P710" s="37">
        <f t="shared" si="108"/>
        <v>70.50000000000027</v>
      </c>
      <c r="Q710" s="36"/>
      <c r="R710" s="36"/>
    </row>
    <row r="711" spans="1:18">
      <c r="A711" s="36"/>
      <c r="B711" s="36"/>
      <c r="C711" s="36"/>
      <c r="D711" s="37">
        <f t="shared" si="111"/>
        <v>70.600000000000264</v>
      </c>
      <c r="E711" s="37"/>
      <c r="F711" s="37">
        <f t="shared" si="110"/>
        <v>0.1</v>
      </c>
      <c r="G711" s="53">
        <f t="shared" si="112"/>
        <v>1</v>
      </c>
      <c r="H711" s="37">
        <f t="shared" si="113"/>
        <v>0.2</v>
      </c>
      <c r="I711" s="37">
        <f t="shared" si="114"/>
        <v>14.119999999999788</v>
      </c>
      <c r="J711" s="37">
        <f t="shared" ref="J711:J774" si="117">$A$6*F709*H711*10</f>
        <v>1.9800000000000005E-2</v>
      </c>
      <c r="K711" s="37">
        <f t="shared" si="109"/>
        <v>1.9800143615289447E-2</v>
      </c>
      <c r="L711" s="37">
        <f t="shared" si="115"/>
        <v>-1.4361528944198398E-8</v>
      </c>
      <c r="M711" s="37">
        <f t="shared" si="116"/>
        <v>9.9000703714918273E-2</v>
      </c>
      <c r="N711" s="36"/>
      <c r="O711" s="37">
        <f>IF(M711&gt;'FOBAS Calculator'!$D$22,0,1)</f>
        <v>1</v>
      </c>
      <c r="P711" s="37">
        <f t="shared" ref="P711:P774" si="118">IF((O711)=1,D711,0)</f>
        <v>70.600000000000264</v>
      </c>
      <c r="Q711" s="36"/>
      <c r="R711" s="36"/>
    </row>
    <row r="712" spans="1:18">
      <c r="A712" s="36"/>
      <c r="B712" s="36"/>
      <c r="C712" s="36"/>
      <c r="D712" s="37">
        <f t="shared" si="111"/>
        <v>70.700000000000259</v>
      </c>
      <c r="E712" s="37"/>
      <c r="F712" s="37">
        <f t="shared" si="110"/>
        <v>0.1</v>
      </c>
      <c r="G712" s="53">
        <f t="shared" si="112"/>
        <v>1</v>
      </c>
      <c r="H712" s="37">
        <f t="shared" si="113"/>
        <v>0.2</v>
      </c>
      <c r="I712" s="37">
        <f t="shared" si="114"/>
        <v>14.139999999999787</v>
      </c>
      <c r="J712" s="37">
        <f t="shared" si="117"/>
        <v>1.9800000000000005E-2</v>
      </c>
      <c r="K712" s="37">
        <f t="shared" ref="K712:K775" si="119">ABS(F710*H712*M711*10)</f>
        <v>1.9800140742983655E-2</v>
      </c>
      <c r="L712" s="37">
        <f t="shared" si="115"/>
        <v>-1.407429836494667E-8</v>
      </c>
      <c r="M712" s="37">
        <f t="shared" si="116"/>
        <v>9.9000689640619907E-2</v>
      </c>
      <c r="N712" s="36"/>
      <c r="O712" s="37">
        <f>IF(M712&gt;'FOBAS Calculator'!$D$22,0,1)</f>
        <v>1</v>
      </c>
      <c r="P712" s="37">
        <f t="shared" si="118"/>
        <v>70.700000000000259</v>
      </c>
      <c r="Q712" s="36"/>
      <c r="R712" s="36"/>
    </row>
    <row r="713" spans="1:18">
      <c r="A713" s="36"/>
      <c r="B713" s="36"/>
      <c r="C713" s="36"/>
      <c r="D713" s="37">
        <f t="shared" si="111"/>
        <v>70.800000000000253</v>
      </c>
      <c r="E713" s="37"/>
      <c r="F713" s="37">
        <f t="shared" si="110"/>
        <v>0.1</v>
      </c>
      <c r="G713" s="53">
        <f t="shared" si="112"/>
        <v>1</v>
      </c>
      <c r="H713" s="37">
        <f t="shared" si="113"/>
        <v>0.2</v>
      </c>
      <c r="I713" s="37">
        <f t="shared" si="114"/>
        <v>14.159999999999787</v>
      </c>
      <c r="J713" s="37">
        <f t="shared" si="117"/>
        <v>1.9800000000000005E-2</v>
      </c>
      <c r="K713" s="37">
        <f t="shared" si="119"/>
        <v>1.9800137928123986E-2</v>
      </c>
      <c r="L713" s="37">
        <f t="shared" si="115"/>
        <v>-1.379281239811958E-8</v>
      </c>
      <c r="M713" s="37">
        <f t="shared" si="116"/>
        <v>9.9000675847807515E-2</v>
      </c>
      <c r="N713" s="36"/>
      <c r="O713" s="37">
        <f>IF(M713&gt;'FOBAS Calculator'!$D$22,0,1)</f>
        <v>1</v>
      </c>
      <c r="P713" s="37">
        <f t="shared" si="118"/>
        <v>70.800000000000253</v>
      </c>
      <c r="Q713" s="36"/>
      <c r="R713" s="36"/>
    </row>
    <row r="714" spans="1:18">
      <c r="A714" s="36"/>
      <c r="B714" s="36"/>
      <c r="C714" s="36"/>
      <c r="D714" s="37">
        <f t="shared" si="111"/>
        <v>70.900000000000247</v>
      </c>
      <c r="E714" s="37"/>
      <c r="F714" s="37">
        <f t="shared" si="110"/>
        <v>0.1</v>
      </c>
      <c r="G714" s="53">
        <f t="shared" si="112"/>
        <v>1</v>
      </c>
      <c r="H714" s="37">
        <f t="shared" si="113"/>
        <v>0.2</v>
      </c>
      <c r="I714" s="37">
        <f t="shared" si="114"/>
        <v>14.179999999999787</v>
      </c>
      <c r="J714" s="37">
        <f t="shared" si="117"/>
        <v>1.9800000000000005E-2</v>
      </c>
      <c r="K714" s="37">
        <f t="shared" si="119"/>
        <v>1.9800135169561507E-2</v>
      </c>
      <c r="L714" s="37">
        <f t="shared" si="115"/>
        <v>-1.3516956150205761E-8</v>
      </c>
      <c r="M714" s="37">
        <f t="shared" si="116"/>
        <v>9.9000662330851363E-2</v>
      </c>
      <c r="N714" s="36"/>
      <c r="O714" s="37">
        <f>IF(M714&gt;'FOBAS Calculator'!$D$22,0,1)</f>
        <v>1</v>
      </c>
      <c r="P714" s="37">
        <f t="shared" si="118"/>
        <v>70.900000000000247</v>
      </c>
      <c r="Q714" s="36"/>
      <c r="R714" s="36"/>
    </row>
    <row r="715" spans="1:18">
      <c r="A715" s="36"/>
      <c r="B715" s="36"/>
      <c r="C715" s="36"/>
      <c r="D715" s="37">
        <f t="shared" si="111"/>
        <v>71.000000000000242</v>
      </c>
      <c r="E715" s="37"/>
      <c r="F715" s="37">
        <f t="shared" si="110"/>
        <v>0.1</v>
      </c>
      <c r="G715" s="53">
        <f t="shared" si="112"/>
        <v>1</v>
      </c>
      <c r="H715" s="37">
        <f t="shared" si="113"/>
        <v>0.2</v>
      </c>
      <c r="I715" s="37">
        <f t="shared" si="114"/>
        <v>14.199999999999786</v>
      </c>
      <c r="J715" s="37">
        <f t="shared" si="117"/>
        <v>1.9800000000000005E-2</v>
      </c>
      <c r="K715" s="37">
        <f t="shared" si="119"/>
        <v>1.9800132466170278E-2</v>
      </c>
      <c r="L715" s="37">
        <f t="shared" si="115"/>
        <v>-1.3246617027243279E-8</v>
      </c>
      <c r="M715" s="37">
        <f t="shared" si="116"/>
        <v>9.9000649084234338E-2</v>
      </c>
      <c r="N715" s="36"/>
      <c r="O715" s="37">
        <f>IF(M715&gt;'FOBAS Calculator'!$D$22,0,1)</f>
        <v>1</v>
      </c>
      <c r="P715" s="37">
        <f t="shared" si="118"/>
        <v>71.000000000000242</v>
      </c>
      <c r="Q715" s="36"/>
      <c r="R715" s="36"/>
    </row>
    <row r="716" spans="1:18">
      <c r="A716" s="36"/>
      <c r="B716" s="36"/>
      <c r="C716" s="36"/>
      <c r="D716" s="37">
        <f t="shared" si="111"/>
        <v>71.100000000000236</v>
      </c>
      <c r="E716" s="37"/>
      <c r="F716" s="37">
        <f t="shared" si="110"/>
        <v>0.1</v>
      </c>
      <c r="G716" s="53">
        <f t="shared" si="112"/>
        <v>1</v>
      </c>
      <c r="H716" s="37">
        <f t="shared" si="113"/>
        <v>0.2</v>
      </c>
      <c r="I716" s="37">
        <f t="shared" si="114"/>
        <v>14.219999999999786</v>
      </c>
      <c r="J716" s="37">
        <f t="shared" si="117"/>
        <v>1.9800000000000005E-2</v>
      </c>
      <c r="K716" s="37">
        <f t="shared" si="119"/>
        <v>1.9800129816846875E-2</v>
      </c>
      <c r="L716" s="37">
        <f t="shared" si="115"/>
        <v>-1.2981684686941275E-8</v>
      </c>
      <c r="M716" s="37">
        <f t="shared" si="116"/>
        <v>9.9000636102549652E-2</v>
      </c>
      <c r="N716" s="36"/>
      <c r="O716" s="37">
        <f>IF(M716&gt;'FOBAS Calculator'!$D$22,0,1)</f>
        <v>1</v>
      </c>
      <c r="P716" s="37">
        <f t="shared" si="118"/>
        <v>71.100000000000236</v>
      </c>
      <c r="Q716" s="36"/>
      <c r="R716" s="36"/>
    </row>
    <row r="717" spans="1:18">
      <c r="A717" s="36"/>
      <c r="B717" s="36"/>
      <c r="C717" s="36"/>
      <c r="D717" s="37">
        <f t="shared" si="111"/>
        <v>71.20000000000023</v>
      </c>
      <c r="E717" s="37"/>
      <c r="F717" s="37">
        <f t="shared" si="110"/>
        <v>0.1</v>
      </c>
      <c r="G717" s="53">
        <f t="shared" si="112"/>
        <v>1</v>
      </c>
      <c r="H717" s="37">
        <f t="shared" si="113"/>
        <v>0.2</v>
      </c>
      <c r="I717" s="37">
        <f t="shared" si="114"/>
        <v>14.239999999999785</v>
      </c>
      <c r="J717" s="37">
        <f t="shared" si="117"/>
        <v>1.9800000000000005E-2</v>
      </c>
      <c r="K717" s="37">
        <f t="shared" si="119"/>
        <v>1.9800127220509934E-2</v>
      </c>
      <c r="L717" s="37">
        <f t="shared" si="115"/>
        <v>-1.272205099288326E-8</v>
      </c>
      <c r="M717" s="37">
        <f t="shared" si="116"/>
        <v>9.9000623380498656E-2</v>
      </c>
      <c r="N717" s="36"/>
      <c r="O717" s="37">
        <f>IF(M717&gt;'FOBAS Calculator'!$D$22,0,1)</f>
        <v>1</v>
      </c>
      <c r="P717" s="37">
        <f t="shared" si="118"/>
        <v>71.20000000000023</v>
      </c>
      <c r="Q717" s="36"/>
      <c r="R717" s="36"/>
    </row>
    <row r="718" spans="1:18">
      <c r="A718" s="36"/>
      <c r="B718" s="36"/>
      <c r="C718" s="36"/>
      <c r="D718" s="37">
        <f t="shared" si="111"/>
        <v>71.300000000000225</v>
      </c>
      <c r="E718" s="37"/>
      <c r="F718" s="37">
        <f t="shared" si="110"/>
        <v>0.1</v>
      </c>
      <c r="G718" s="53">
        <f t="shared" si="112"/>
        <v>1</v>
      </c>
      <c r="H718" s="37">
        <f t="shared" si="113"/>
        <v>0.2</v>
      </c>
      <c r="I718" s="37">
        <f t="shared" si="114"/>
        <v>14.259999999999785</v>
      </c>
      <c r="J718" s="37">
        <f t="shared" si="117"/>
        <v>1.9800000000000005E-2</v>
      </c>
      <c r="K718" s="37">
        <f t="shared" si="119"/>
        <v>1.9800124676099734E-2</v>
      </c>
      <c r="L718" s="37">
        <f t="shared" si="115"/>
        <v>-1.2467609972893756E-8</v>
      </c>
      <c r="M718" s="37">
        <f t="shared" si="116"/>
        <v>9.9000610912888684E-2</v>
      </c>
      <c r="N718" s="36"/>
      <c r="O718" s="37">
        <f>IF(M718&gt;'FOBAS Calculator'!$D$22,0,1)</f>
        <v>1</v>
      </c>
      <c r="P718" s="37">
        <f t="shared" si="118"/>
        <v>71.300000000000225</v>
      </c>
      <c r="Q718" s="36"/>
      <c r="R718" s="36"/>
    </row>
    <row r="719" spans="1:18">
      <c r="A719" s="36"/>
      <c r="B719" s="36"/>
      <c r="C719" s="36"/>
      <c r="D719" s="37">
        <f t="shared" si="111"/>
        <v>71.400000000000219</v>
      </c>
      <c r="E719" s="37"/>
      <c r="F719" s="37">
        <f t="shared" si="110"/>
        <v>0.1</v>
      </c>
      <c r="G719" s="53">
        <f t="shared" si="112"/>
        <v>1</v>
      </c>
      <c r="H719" s="37">
        <f t="shared" si="113"/>
        <v>0.2</v>
      </c>
      <c r="I719" s="37">
        <f t="shared" si="114"/>
        <v>14.279999999999784</v>
      </c>
      <c r="J719" s="37">
        <f t="shared" si="117"/>
        <v>1.9800000000000005E-2</v>
      </c>
      <c r="K719" s="37">
        <f t="shared" si="119"/>
        <v>1.9800122182577741E-2</v>
      </c>
      <c r="L719" s="37">
        <f t="shared" si="115"/>
        <v>-1.2218257773588537E-8</v>
      </c>
      <c r="M719" s="37">
        <f t="shared" si="116"/>
        <v>9.9000598694630904E-2</v>
      </c>
      <c r="N719" s="36"/>
      <c r="O719" s="37">
        <f>IF(M719&gt;'FOBAS Calculator'!$D$22,0,1)</f>
        <v>1</v>
      </c>
      <c r="P719" s="37">
        <f t="shared" si="118"/>
        <v>71.400000000000219</v>
      </c>
      <c r="Q719" s="36"/>
      <c r="R719" s="36"/>
    </row>
    <row r="720" spans="1:18">
      <c r="A720" s="36"/>
      <c r="B720" s="36"/>
      <c r="C720" s="36"/>
      <c r="D720" s="37">
        <f t="shared" si="111"/>
        <v>71.500000000000213</v>
      </c>
      <c r="E720" s="37"/>
      <c r="F720" s="37">
        <f t="shared" si="110"/>
        <v>0.1</v>
      </c>
      <c r="G720" s="53">
        <f t="shared" si="112"/>
        <v>1</v>
      </c>
      <c r="H720" s="37">
        <f t="shared" si="113"/>
        <v>0.2</v>
      </c>
      <c r="I720" s="37">
        <f t="shared" si="114"/>
        <v>14.299999999999784</v>
      </c>
      <c r="J720" s="37">
        <f t="shared" si="117"/>
        <v>1.9800000000000005E-2</v>
      </c>
      <c r="K720" s="37">
        <f t="shared" si="119"/>
        <v>1.9800119738926182E-2</v>
      </c>
      <c r="L720" s="37">
        <f t="shared" si="115"/>
        <v>-1.1973892617700432E-8</v>
      </c>
      <c r="M720" s="37">
        <f t="shared" si="116"/>
        <v>9.900058672073829E-2</v>
      </c>
      <c r="N720" s="36"/>
      <c r="O720" s="37">
        <f>IF(M720&gt;'FOBAS Calculator'!$D$22,0,1)</f>
        <v>1</v>
      </c>
      <c r="P720" s="37">
        <f t="shared" si="118"/>
        <v>71.500000000000213</v>
      </c>
      <c r="Q720" s="36"/>
      <c r="R720" s="36"/>
    </row>
    <row r="721" spans="1:18">
      <c r="A721" s="36"/>
      <c r="B721" s="36"/>
      <c r="C721" s="36"/>
      <c r="D721" s="37">
        <f t="shared" si="111"/>
        <v>71.600000000000207</v>
      </c>
      <c r="E721" s="37"/>
      <c r="F721" s="37">
        <f t="shared" si="110"/>
        <v>0.1</v>
      </c>
      <c r="G721" s="53">
        <f t="shared" si="112"/>
        <v>1</v>
      </c>
      <c r="H721" s="37">
        <f t="shared" si="113"/>
        <v>0.2</v>
      </c>
      <c r="I721" s="37">
        <f t="shared" si="114"/>
        <v>14.319999999999784</v>
      </c>
      <c r="J721" s="37">
        <f t="shared" si="117"/>
        <v>1.9800000000000005E-2</v>
      </c>
      <c r="K721" s="37">
        <f t="shared" si="119"/>
        <v>1.9800117344147661E-2</v>
      </c>
      <c r="L721" s="37">
        <f t="shared" si="115"/>
        <v>-1.1734414765568469E-8</v>
      </c>
      <c r="M721" s="37">
        <f t="shared" si="116"/>
        <v>9.9000574986323531E-2</v>
      </c>
      <c r="N721" s="36"/>
      <c r="O721" s="37">
        <f>IF(M721&gt;'FOBAS Calculator'!$D$22,0,1)</f>
        <v>1</v>
      </c>
      <c r="P721" s="37">
        <f t="shared" si="118"/>
        <v>71.600000000000207</v>
      </c>
      <c r="Q721" s="36"/>
      <c r="R721" s="36"/>
    </row>
    <row r="722" spans="1:18">
      <c r="A722" s="36"/>
      <c r="B722" s="36"/>
      <c r="C722" s="36"/>
      <c r="D722" s="37">
        <f t="shared" si="111"/>
        <v>71.700000000000202</v>
      </c>
      <c r="E722" s="37"/>
      <c r="F722" s="37">
        <f t="shared" si="110"/>
        <v>0.1</v>
      </c>
      <c r="G722" s="53">
        <f t="shared" si="112"/>
        <v>1</v>
      </c>
      <c r="H722" s="37">
        <f t="shared" si="113"/>
        <v>0.2</v>
      </c>
      <c r="I722" s="37">
        <f t="shared" si="114"/>
        <v>14.339999999999783</v>
      </c>
      <c r="J722" s="37">
        <f t="shared" si="117"/>
        <v>1.9800000000000005E-2</v>
      </c>
      <c r="K722" s="37">
        <f t="shared" si="119"/>
        <v>1.9800114997264709E-2</v>
      </c>
      <c r="L722" s="37">
        <f t="shared" si="115"/>
        <v>-1.1499726470381998E-8</v>
      </c>
      <c r="M722" s="37">
        <f t="shared" si="116"/>
        <v>9.9000563486597054E-2</v>
      </c>
      <c r="N722" s="36"/>
      <c r="O722" s="37">
        <f>IF(M722&gt;'FOBAS Calculator'!$D$22,0,1)</f>
        <v>1</v>
      </c>
      <c r="P722" s="37">
        <f t="shared" si="118"/>
        <v>71.700000000000202</v>
      </c>
      <c r="Q722" s="36"/>
      <c r="R722" s="36"/>
    </row>
    <row r="723" spans="1:18">
      <c r="A723" s="36"/>
      <c r="B723" s="36"/>
      <c r="C723" s="36"/>
      <c r="D723" s="37">
        <f t="shared" si="111"/>
        <v>71.800000000000196</v>
      </c>
      <c r="E723" s="37"/>
      <c r="F723" s="37">
        <f t="shared" si="110"/>
        <v>0.1</v>
      </c>
      <c r="G723" s="53">
        <f t="shared" si="112"/>
        <v>1</v>
      </c>
      <c r="H723" s="37">
        <f t="shared" si="113"/>
        <v>0.2</v>
      </c>
      <c r="I723" s="37">
        <f t="shared" si="114"/>
        <v>14.359999999999783</v>
      </c>
      <c r="J723" s="37">
        <f t="shared" si="117"/>
        <v>1.9800000000000005E-2</v>
      </c>
      <c r="K723" s="37">
        <f t="shared" si="119"/>
        <v>1.9800112697319416E-2</v>
      </c>
      <c r="L723" s="37">
        <f t="shared" si="115"/>
        <v>-1.1269731941057626E-8</v>
      </c>
      <c r="M723" s="37">
        <f t="shared" si="116"/>
        <v>9.9000552216865115E-2</v>
      </c>
      <c r="N723" s="36"/>
      <c r="O723" s="37">
        <f>IF(M723&gt;'FOBAS Calculator'!$D$22,0,1)</f>
        <v>1</v>
      </c>
      <c r="P723" s="37">
        <f t="shared" si="118"/>
        <v>71.800000000000196</v>
      </c>
      <c r="Q723" s="36"/>
      <c r="R723" s="36"/>
    </row>
    <row r="724" spans="1:18">
      <c r="A724" s="36"/>
      <c r="B724" s="36"/>
      <c r="C724" s="36"/>
      <c r="D724" s="37">
        <f t="shared" si="111"/>
        <v>71.90000000000019</v>
      </c>
      <c r="E724" s="37"/>
      <c r="F724" s="37">
        <f t="shared" si="110"/>
        <v>0.1</v>
      </c>
      <c r="G724" s="53">
        <f t="shared" si="112"/>
        <v>1</v>
      </c>
      <c r="H724" s="37">
        <f t="shared" si="113"/>
        <v>0.2</v>
      </c>
      <c r="I724" s="37">
        <f t="shared" si="114"/>
        <v>14.379999999999782</v>
      </c>
      <c r="J724" s="37">
        <f t="shared" si="117"/>
        <v>1.9800000000000005E-2</v>
      </c>
      <c r="K724" s="37">
        <f t="shared" si="119"/>
        <v>1.9800110443373029E-2</v>
      </c>
      <c r="L724" s="37">
        <f t="shared" si="115"/>
        <v>-1.1044337302340557E-8</v>
      </c>
      <c r="M724" s="37">
        <f t="shared" si="116"/>
        <v>9.9000541172527809E-2</v>
      </c>
      <c r="N724" s="36"/>
      <c r="O724" s="37">
        <f>IF(M724&gt;'FOBAS Calculator'!$D$22,0,1)</f>
        <v>1</v>
      </c>
      <c r="P724" s="37">
        <f t="shared" si="118"/>
        <v>71.90000000000019</v>
      </c>
      <c r="Q724" s="36"/>
      <c r="R724" s="36"/>
    </row>
    <row r="725" spans="1:18">
      <c r="A725" s="36"/>
      <c r="B725" s="36"/>
      <c r="C725" s="36"/>
      <c r="D725" s="37">
        <f t="shared" si="111"/>
        <v>72.000000000000185</v>
      </c>
      <c r="E725" s="37"/>
      <c r="F725" s="37">
        <f t="shared" si="110"/>
        <v>0.1</v>
      </c>
      <c r="G725" s="53">
        <f t="shared" si="112"/>
        <v>1</v>
      </c>
      <c r="H725" s="37">
        <f t="shared" si="113"/>
        <v>0.2</v>
      </c>
      <c r="I725" s="37">
        <f t="shared" si="114"/>
        <v>14.399999999999782</v>
      </c>
      <c r="J725" s="37">
        <f t="shared" si="117"/>
        <v>1.9800000000000005E-2</v>
      </c>
      <c r="K725" s="37">
        <f t="shared" si="119"/>
        <v>1.9800108234505565E-2</v>
      </c>
      <c r="L725" s="37">
        <f t="shared" si="115"/>
        <v>-1.0823450555946801E-8</v>
      </c>
      <c r="M725" s="37">
        <f t="shared" si="116"/>
        <v>9.9000530349077256E-2</v>
      </c>
      <c r="N725" s="36"/>
      <c r="O725" s="37">
        <f>IF(M725&gt;'FOBAS Calculator'!$D$22,0,1)</f>
        <v>1</v>
      </c>
      <c r="P725" s="37">
        <f t="shared" si="118"/>
        <v>72.000000000000185</v>
      </c>
      <c r="Q725" s="36"/>
      <c r="R725" s="36"/>
    </row>
    <row r="726" spans="1:18">
      <c r="A726" s="36"/>
      <c r="B726" s="36"/>
      <c r="C726" s="36"/>
      <c r="D726" s="37">
        <f t="shared" si="111"/>
        <v>72.100000000000179</v>
      </c>
      <c r="E726" s="37"/>
      <c r="F726" s="37">
        <f t="shared" si="110"/>
        <v>0.1</v>
      </c>
      <c r="G726" s="53">
        <f t="shared" si="112"/>
        <v>1</v>
      </c>
      <c r="H726" s="37">
        <f t="shared" si="113"/>
        <v>0.2</v>
      </c>
      <c r="I726" s="37">
        <f t="shared" si="114"/>
        <v>14.419999999999781</v>
      </c>
      <c r="J726" s="37">
        <f t="shared" si="117"/>
        <v>1.9800000000000005E-2</v>
      </c>
      <c r="K726" s="37">
        <f t="shared" si="119"/>
        <v>1.9800106069815457E-2</v>
      </c>
      <c r="L726" s="37">
        <f t="shared" si="115"/>
        <v>-1.0606981545174809E-8</v>
      </c>
      <c r="M726" s="37">
        <f t="shared" si="116"/>
        <v>9.9000519742095713E-2</v>
      </c>
      <c r="N726" s="36"/>
      <c r="O726" s="37">
        <f>IF(M726&gt;'FOBAS Calculator'!$D$22,0,1)</f>
        <v>1</v>
      </c>
      <c r="P726" s="37">
        <f t="shared" si="118"/>
        <v>72.100000000000179</v>
      </c>
      <c r="Q726" s="36"/>
      <c r="R726" s="36"/>
    </row>
    <row r="727" spans="1:18">
      <c r="A727" s="36"/>
      <c r="B727" s="36"/>
      <c r="C727" s="36"/>
      <c r="D727" s="37">
        <f t="shared" si="111"/>
        <v>72.200000000000173</v>
      </c>
      <c r="E727" s="37"/>
      <c r="F727" s="37">
        <f t="shared" si="110"/>
        <v>0.1</v>
      </c>
      <c r="G727" s="53">
        <f t="shared" si="112"/>
        <v>1</v>
      </c>
      <c r="H727" s="37">
        <f t="shared" si="113"/>
        <v>0.2</v>
      </c>
      <c r="I727" s="37">
        <f t="shared" si="114"/>
        <v>14.439999999999781</v>
      </c>
      <c r="J727" s="37">
        <f t="shared" si="117"/>
        <v>1.9800000000000005E-2</v>
      </c>
      <c r="K727" s="37">
        <f t="shared" si="119"/>
        <v>1.9800103948419148E-2</v>
      </c>
      <c r="L727" s="37">
        <f t="shared" si="115"/>
        <v>-1.0394841914312947E-8</v>
      </c>
      <c r="M727" s="37">
        <f t="shared" si="116"/>
        <v>9.9000509347253796E-2</v>
      </c>
      <c r="N727" s="36"/>
      <c r="O727" s="37">
        <f>IF(M727&gt;'FOBAS Calculator'!$D$22,0,1)</f>
        <v>1</v>
      </c>
      <c r="P727" s="37">
        <f t="shared" si="118"/>
        <v>72.200000000000173</v>
      </c>
      <c r="Q727" s="36"/>
      <c r="R727" s="36"/>
    </row>
    <row r="728" spans="1:18">
      <c r="A728" s="36"/>
      <c r="B728" s="36"/>
      <c r="C728" s="36"/>
      <c r="D728" s="37">
        <f t="shared" si="111"/>
        <v>72.300000000000168</v>
      </c>
      <c r="E728" s="37"/>
      <c r="F728" s="37">
        <f t="shared" si="110"/>
        <v>0.1</v>
      </c>
      <c r="G728" s="53">
        <f t="shared" si="112"/>
        <v>1</v>
      </c>
      <c r="H728" s="37">
        <f t="shared" si="113"/>
        <v>0.2</v>
      </c>
      <c r="I728" s="37">
        <f t="shared" si="114"/>
        <v>14.459999999999781</v>
      </c>
      <c r="J728" s="37">
        <f t="shared" si="117"/>
        <v>1.9800000000000005E-2</v>
      </c>
      <c r="K728" s="37">
        <f t="shared" si="119"/>
        <v>1.9800101869450762E-2</v>
      </c>
      <c r="L728" s="37">
        <f t="shared" si="115"/>
        <v>-1.0186945075679743E-8</v>
      </c>
      <c r="M728" s="37">
        <f t="shared" si="116"/>
        <v>9.9000499160308716E-2</v>
      </c>
      <c r="N728" s="36"/>
      <c r="O728" s="37">
        <f>IF(M728&gt;'FOBAS Calculator'!$D$22,0,1)</f>
        <v>1</v>
      </c>
      <c r="P728" s="37">
        <f t="shared" si="118"/>
        <v>72.300000000000168</v>
      </c>
      <c r="Q728" s="36"/>
      <c r="R728" s="36"/>
    </row>
    <row r="729" spans="1:18">
      <c r="A729" s="36"/>
      <c r="B729" s="36"/>
      <c r="C729" s="36"/>
      <c r="D729" s="37">
        <f t="shared" si="111"/>
        <v>72.400000000000162</v>
      </c>
      <c r="E729" s="37"/>
      <c r="F729" s="37">
        <f t="shared" si="110"/>
        <v>0.1</v>
      </c>
      <c r="G729" s="53">
        <f t="shared" si="112"/>
        <v>1</v>
      </c>
      <c r="H729" s="37">
        <f t="shared" si="113"/>
        <v>0.2</v>
      </c>
      <c r="I729" s="37">
        <f t="shared" si="114"/>
        <v>14.47999999999978</v>
      </c>
      <c r="J729" s="37">
        <f t="shared" si="117"/>
        <v>1.9800000000000005E-2</v>
      </c>
      <c r="K729" s="37">
        <f t="shared" si="119"/>
        <v>1.9800099832061747E-2</v>
      </c>
      <c r="L729" s="37">
        <f t="shared" si="115"/>
        <v>-9.9832061742355378E-9</v>
      </c>
      <c r="M729" s="37">
        <f t="shared" si="116"/>
        <v>9.9000489177102538E-2</v>
      </c>
      <c r="N729" s="36"/>
      <c r="O729" s="37">
        <f>IF(M729&gt;'FOBAS Calculator'!$D$22,0,1)</f>
        <v>1</v>
      </c>
      <c r="P729" s="37">
        <f t="shared" si="118"/>
        <v>72.400000000000162</v>
      </c>
      <c r="Q729" s="36"/>
      <c r="R729" s="36"/>
    </row>
    <row r="730" spans="1:18">
      <c r="A730" s="36"/>
      <c r="B730" s="36"/>
      <c r="C730" s="36"/>
      <c r="D730" s="37">
        <f t="shared" si="111"/>
        <v>72.500000000000156</v>
      </c>
      <c r="E730" s="37"/>
      <c r="F730" s="37">
        <f t="shared" si="110"/>
        <v>0.1</v>
      </c>
      <c r="G730" s="53">
        <f t="shared" si="112"/>
        <v>1</v>
      </c>
      <c r="H730" s="37">
        <f t="shared" si="113"/>
        <v>0.2</v>
      </c>
      <c r="I730" s="37">
        <f t="shared" si="114"/>
        <v>14.49999999999978</v>
      </c>
      <c r="J730" s="37">
        <f t="shared" si="117"/>
        <v>1.9800000000000005E-2</v>
      </c>
      <c r="K730" s="37">
        <f t="shared" si="119"/>
        <v>1.9800097835420513E-2</v>
      </c>
      <c r="L730" s="37">
        <f t="shared" si="115"/>
        <v>-9.7835420508063379E-9</v>
      </c>
      <c r="M730" s="37">
        <f t="shared" si="116"/>
        <v>9.9000479393560492E-2</v>
      </c>
      <c r="N730" s="36"/>
      <c r="O730" s="37">
        <f>IF(M730&gt;'FOBAS Calculator'!$D$22,0,1)</f>
        <v>1</v>
      </c>
      <c r="P730" s="37">
        <f t="shared" si="118"/>
        <v>72.500000000000156</v>
      </c>
      <c r="Q730" s="36"/>
      <c r="R730" s="36"/>
    </row>
    <row r="731" spans="1:18">
      <c r="A731" s="36"/>
      <c r="B731" s="36"/>
      <c r="C731" s="36"/>
      <c r="D731" s="37">
        <f t="shared" si="111"/>
        <v>72.600000000000151</v>
      </c>
      <c r="E731" s="37"/>
      <c r="F731" s="37">
        <f t="shared" si="110"/>
        <v>0.1</v>
      </c>
      <c r="G731" s="53">
        <f t="shared" si="112"/>
        <v>1</v>
      </c>
      <c r="H731" s="37">
        <f t="shared" si="113"/>
        <v>0.2</v>
      </c>
      <c r="I731" s="37">
        <f t="shared" si="114"/>
        <v>14.519999999999779</v>
      </c>
      <c r="J731" s="37">
        <f t="shared" si="117"/>
        <v>1.9800000000000005E-2</v>
      </c>
      <c r="K731" s="37">
        <f t="shared" si="119"/>
        <v>1.98000958787121E-2</v>
      </c>
      <c r="L731" s="37">
        <f t="shared" si="115"/>
        <v>-9.587871209471021E-9</v>
      </c>
      <c r="M731" s="37">
        <f t="shared" si="116"/>
        <v>9.9000469805689287E-2</v>
      </c>
      <c r="N731" s="36"/>
      <c r="O731" s="37">
        <f>IF(M731&gt;'FOBAS Calculator'!$D$22,0,1)</f>
        <v>1</v>
      </c>
      <c r="P731" s="37">
        <f t="shared" si="118"/>
        <v>72.600000000000151</v>
      </c>
      <c r="Q731" s="36"/>
      <c r="R731" s="36"/>
    </row>
    <row r="732" spans="1:18">
      <c r="A732" s="36"/>
      <c r="B732" s="36"/>
      <c r="C732" s="36"/>
      <c r="D732" s="37">
        <f t="shared" si="111"/>
        <v>72.700000000000145</v>
      </c>
      <c r="E732" s="37"/>
      <c r="F732" s="37">
        <f t="shared" si="110"/>
        <v>0.1</v>
      </c>
      <c r="G732" s="53">
        <f t="shared" si="112"/>
        <v>1</v>
      </c>
      <c r="H732" s="37">
        <f t="shared" si="113"/>
        <v>0.2</v>
      </c>
      <c r="I732" s="37">
        <f t="shared" si="114"/>
        <v>14.539999999999779</v>
      </c>
      <c r="J732" s="37">
        <f t="shared" si="117"/>
        <v>1.9800000000000005E-2</v>
      </c>
      <c r="K732" s="37">
        <f t="shared" si="119"/>
        <v>1.9800093961137862E-2</v>
      </c>
      <c r="L732" s="37">
        <f t="shared" si="115"/>
        <v>-9.3961137856424244E-9</v>
      </c>
      <c r="M732" s="37">
        <f t="shared" si="116"/>
        <v>9.9000460409575497E-2</v>
      </c>
      <c r="N732" s="36"/>
      <c r="O732" s="37">
        <f>IF(M732&gt;'FOBAS Calculator'!$D$22,0,1)</f>
        <v>1</v>
      </c>
      <c r="P732" s="37">
        <f t="shared" si="118"/>
        <v>72.700000000000145</v>
      </c>
      <c r="Q732" s="36"/>
      <c r="R732" s="36"/>
    </row>
    <row r="733" spans="1:18">
      <c r="A733" s="36"/>
      <c r="B733" s="36"/>
      <c r="C733" s="36"/>
      <c r="D733" s="37">
        <f t="shared" si="111"/>
        <v>72.800000000000139</v>
      </c>
      <c r="E733" s="37"/>
      <c r="F733" s="37">
        <f t="shared" si="110"/>
        <v>0.1</v>
      </c>
      <c r="G733" s="53">
        <f t="shared" si="112"/>
        <v>1</v>
      </c>
      <c r="H733" s="37">
        <f t="shared" si="113"/>
        <v>0.2</v>
      </c>
      <c r="I733" s="37">
        <f t="shared" si="114"/>
        <v>14.559999999999778</v>
      </c>
      <c r="J733" s="37">
        <f t="shared" si="117"/>
        <v>1.9800000000000005E-2</v>
      </c>
      <c r="K733" s="37">
        <f t="shared" si="119"/>
        <v>1.9800092081915105E-2</v>
      </c>
      <c r="L733" s="37">
        <f t="shared" si="115"/>
        <v>-9.2081915099850861E-9</v>
      </c>
      <c r="M733" s="37">
        <f t="shared" si="116"/>
        <v>9.9000451201383982E-2</v>
      </c>
      <c r="N733" s="36"/>
      <c r="O733" s="37">
        <f>IF(M733&gt;'FOBAS Calculator'!$D$22,0,1)</f>
        <v>1</v>
      </c>
      <c r="P733" s="37">
        <f t="shared" si="118"/>
        <v>72.800000000000139</v>
      </c>
      <c r="Q733" s="36"/>
      <c r="R733" s="36"/>
    </row>
    <row r="734" spans="1:18">
      <c r="A734" s="36"/>
      <c r="B734" s="36"/>
      <c r="C734" s="36"/>
      <c r="D734" s="37">
        <f t="shared" si="111"/>
        <v>72.900000000000134</v>
      </c>
      <c r="E734" s="37"/>
      <c r="F734" s="37">
        <f t="shared" si="110"/>
        <v>0.1</v>
      </c>
      <c r="G734" s="53">
        <f t="shared" si="112"/>
        <v>1</v>
      </c>
      <c r="H734" s="37">
        <f t="shared" si="113"/>
        <v>0.2</v>
      </c>
      <c r="I734" s="37">
        <f t="shared" si="114"/>
        <v>14.579999999999778</v>
      </c>
      <c r="J734" s="37">
        <f t="shared" si="117"/>
        <v>1.9800000000000005E-2</v>
      </c>
      <c r="K734" s="37">
        <f t="shared" si="119"/>
        <v>1.9800090240276801E-2</v>
      </c>
      <c r="L734" s="37">
        <f t="shared" si="115"/>
        <v>-9.0240276796188512E-9</v>
      </c>
      <c r="M734" s="37">
        <f t="shared" si="116"/>
        <v>9.9000442177356304E-2</v>
      </c>
      <c r="N734" s="36"/>
      <c r="O734" s="37">
        <f>IF(M734&gt;'FOBAS Calculator'!$D$22,0,1)</f>
        <v>1</v>
      </c>
      <c r="P734" s="37">
        <f t="shared" si="118"/>
        <v>72.900000000000134</v>
      </c>
      <c r="Q734" s="36"/>
      <c r="R734" s="36"/>
    </row>
    <row r="735" spans="1:18">
      <c r="A735" s="36"/>
      <c r="B735" s="36"/>
      <c r="C735" s="36"/>
      <c r="D735" s="37">
        <f t="shared" si="111"/>
        <v>73.000000000000128</v>
      </c>
      <c r="E735" s="37"/>
      <c r="F735" s="37">
        <f t="shared" si="110"/>
        <v>0.1</v>
      </c>
      <c r="G735" s="53">
        <f t="shared" si="112"/>
        <v>1</v>
      </c>
      <c r="H735" s="37">
        <f t="shared" si="113"/>
        <v>0.2</v>
      </c>
      <c r="I735" s="37">
        <f t="shared" si="114"/>
        <v>14.599999999999778</v>
      </c>
      <c r="J735" s="37">
        <f t="shared" si="117"/>
        <v>1.9800000000000005E-2</v>
      </c>
      <c r="K735" s="37">
        <f t="shared" si="119"/>
        <v>1.9800088435471264E-2</v>
      </c>
      <c r="L735" s="37">
        <f t="shared" si="115"/>
        <v>-8.8435471258530015E-9</v>
      </c>
      <c r="M735" s="37">
        <f t="shared" si="116"/>
        <v>9.9000433333809174E-2</v>
      </c>
      <c r="N735" s="36"/>
      <c r="O735" s="37">
        <f>IF(M735&gt;'FOBAS Calculator'!$D$22,0,1)</f>
        <v>1</v>
      </c>
      <c r="P735" s="37">
        <f t="shared" si="118"/>
        <v>73.000000000000128</v>
      </c>
      <c r="Q735" s="36"/>
      <c r="R735" s="36"/>
    </row>
    <row r="736" spans="1:18">
      <c r="A736" s="36"/>
      <c r="B736" s="36"/>
      <c r="C736" s="36"/>
      <c r="D736" s="37">
        <f t="shared" si="111"/>
        <v>73.100000000000122</v>
      </c>
      <c r="E736" s="37"/>
      <c r="F736" s="37">
        <f t="shared" si="110"/>
        <v>0.1</v>
      </c>
      <c r="G736" s="53">
        <f t="shared" si="112"/>
        <v>1</v>
      </c>
      <c r="H736" s="37">
        <f t="shared" si="113"/>
        <v>0.2</v>
      </c>
      <c r="I736" s="37">
        <f t="shared" si="114"/>
        <v>14.619999999999777</v>
      </c>
      <c r="J736" s="37">
        <f t="shared" si="117"/>
        <v>1.9800000000000005E-2</v>
      </c>
      <c r="K736" s="37">
        <f t="shared" si="119"/>
        <v>1.9800086666761842E-2</v>
      </c>
      <c r="L736" s="37">
        <f t="shared" si="115"/>
        <v>-8.6666761836551313E-9</v>
      </c>
      <c r="M736" s="37">
        <f t="shared" si="116"/>
        <v>9.9000424667132991E-2</v>
      </c>
      <c r="N736" s="36"/>
      <c r="O736" s="37">
        <f>IF(M736&gt;'FOBAS Calculator'!$D$22,0,1)</f>
        <v>1</v>
      </c>
      <c r="P736" s="37">
        <f t="shared" si="118"/>
        <v>73.100000000000122</v>
      </c>
      <c r="Q736" s="36"/>
      <c r="R736" s="36"/>
    </row>
    <row r="737" spans="1:18">
      <c r="A737" s="36"/>
      <c r="B737" s="36"/>
      <c r="C737" s="36"/>
      <c r="D737" s="37">
        <f t="shared" si="111"/>
        <v>73.200000000000117</v>
      </c>
      <c r="E737" s="37"/>
      <c r="F737" s="37">
        <f t="shared" si="110"/>
        <v>0.1</v>
      </c>
      <c r="G737" s="53">
        <f t="shared" si="112"/>
        <v>1</v>
      </c>
      <c r="H737" s="37">
        <f t="shared" si="113"/>
        <v>0.2</v>
      </c>
      <c r="I737" s="37">
        <f t="shared" si="114"/>
        <v>14.639999999999777</v>
      </c>
      <c r="J737" s="37">
        <f t="shared" si="117"/>
        <v>1.9800000000000005E-2</v>
      </c>
      <c r="K737" s="37">
        <f t="shared" si="119"/>
        <v>1.9800084933426602E-2</v>
      </c>
      <c r="L737" s="37">
        <f t="shared" si="115"/>
        <v>-8.4933426597322278E-9</v>
      </c>
      <c r="M737" s="37">
        <f t="shared" si="116"/>
        <v>9.9000416173790337E-2</v>
      </c>
      <c r="N737" s="36"/>
      <c r="O737" s="37">
        <f>IF(M737&gt;'FOBAS Calculator'!$D$22,0,1)</f>
        <v>1</v>
      </c>
      <c r="P737" s="37">
        <f t="shared" si="118"/>
        <v>73.200000000000117</v>
      </c>
      <c r="Q737" s="36"/>
      <c r="R737" s="36"/>
    </row>
    <row r="738" spans="1:18">
      <c r="A738" s="36"/>
      <c r="B738" s="36"/>
      <c r="C738" s="36"/>
      <c r="D738" s="37">
        <f t="shared" si="111"/>
        <v>73.300000000000111</v>
      </c>
      <c r="E738" s="37"/>
      <c r="F738" s="37">
        <f t="shared" si="110"/>
        <v>0.1</v>
      </c>
      <c r="G738" s="53">
        <f t="shared" si="112"/>
        <v>1</v>
      </c>
      <c r="H738" s="37">
        <f t="shared" si="113"/>
        <v>0.2</v>
      </c>
      <c r="I738" s="37">
        <f t="shared" si="114"/>
        <v>14.659999999999776</v>
      </c>
      <c r="J738" s="37">
        <f t="shared" si="117"/>
        <v>1.9800000000000005E-2</v>
      </c>
      <c r="K738" s="37">
        <f t="shared" si="119"/>
        <v>1.980008323475807E-2</v>
      </c>
      <c r="L738" s="37">
        <f t="shared" si="115"/>
        <v>-8.3234758065098277E-9</v>
      </c>
      <c r="M738" s="37">
        <f t="shared" si="116"/>
        <v>9.9000407850314526E-2</v>
      </c>
      <c r="N738" s="36"/>
      <c r="O738" s="37">
        <f>IF(M738&gt;'FOBAS Calculator'!$D$22,0,1)</f>
        <v>1</v>
      </c>
      <c r="P738" s="37">
        <f t="shared" si="118"/>
        <v>73.300000000000111</v>
      </c>
      <c r="Q738" s="36"/>
      <c r="R738" s="36"/>
    </row>
    <row r="739" spans="1:18">
      <c r="A739" s="36"/>
      <c r="B739" s="36"/>
      <c r="C739" s="36"/>
      <c r="D739" s="37">
        <f t="shared" si="111"/>
        <v>73.400000000000105</v>
      </c>
      <c r="E739" s="37"/>
      <c r="F739" s="37">
        <f t="shared" si="110"/>
        <v>0.1</v>
      </c>
      <c r="G739" s="53">
        <f t="shared" si="112"/>
        <v>1</v>
      </c>
      <c r="H739" s="37">
        <f t="shared" si="113"/>
        <v>0.2</v>
      </c>
      <c r="I739" s="37">
        <f t="shared" si="114"/>
        <v>14.679999999999776</v>
      </c>
      <c r="J739" s="37">
        <f t="shared" si="117"/>
        <v>1.9800000000000005E-2</v>
      </c>
      <c r="K739" s="37">
        <f t="shared" si="119"/>
        <v>1.9800081570062911E-2</v>
      </c>
      <c r="L739" s="37">
        <f t="shared" si="115"/>
        <v>-8.157006290560043E-9</v>
      </c>
      <c r="M739" s="37">
        <f t="shared" si="116"/>
        <v>9.9000399693308233E-2</v>
      </c>
      <c r="N739" s="36"/>
      <c r="O739" s="37">
        <f>IF(M739&gt;'FOBAS Calculator'!$D$22,0,1)</f>
        <v>1</v>
      </c>
      <c r="P739" s="37">
        <f t="shared" si="118"/>
        <v>73.400000000000105</v>
      </c>
      <c r="Q739" s="36"/>
      <c r="R739" s="36"/>
    </row>
    <row r="740" spans="1:18">
      <c r="A740" s="36"/>
      <c r="B740" s="36"/>
      <c r="C740" s="36"/>
      <c r="D740" s="37">
        <f t="shared" si="111"/>
        <v>73.500000000000099</v>
      </c>
      <c r="E740" s="37"/>
      <c r="F740" s="37">
        <f t="shared" si="110"/>
        <v>0.1</v>
      </c>
      <c r="G740" s="53">
        <f t="shared" si="112"/>
        <v>1</v>
      </c>
      <c r="H740" s="37">
        <f t="shared" si="113"/>
        <v>0.2</v>
      </c>
      <c r="I740" s="37">
        <f t="shared" si="114"/>
        <v>14.699999999999775</v>
      </c>
      <c r="J740" s="37">
        <f t="shared" si="117"/>
        <v>1.9800000000000005E-2</v>
      </c>
      <c r="K740" s="37">
        <f t="shared" si="119"/>
        <v>1.980007993866165E-2</v>
      </c>
      <c r="L740" s="37">
        <f t="shared" si="115"/>
        <v>-7.9938661644990416E-9</v>
      </c>
      <c r="M740" s="37">
        <f t="shared" si="116"/>
        <v>9.9000391699442067E-2</v>
      </c>
      <c r="N740" s="36"/>
      <c r="O740" s="37">
        <f>IF(M740&gt;'FOBAS Calculator'!$D$22,0,1)</f>
        <v>1</v>
      </c>
      <c r="P740" s="37">
        <f t="shared" si="118"/>
        <v>73.500000000000099</v>
      </c>
      <c r="Q740" s="36"/>
      <c r="R740" s="36"/>
    </row>
    <row r="741" spans="1:18">
      <c r="A741" s="36"/>
      <c r="B741" s="36"/>
      <c r="C741" s="36"/>
      <c r="D741" s="37">
        <f t="shared" si="111"/>
        <v>73.600000000000094</v>
      </c>
      <c r="E741" s="37"/>
      <c r="F741" s="37">
        <f t="shared" si="110"/>
        <v>0.1</v>
      </c>
      <c r="G741" s="53">
        <f t="shared" si="112"/>
        <v>1</v>
      </c>
      <c r="H741" s="37">
        <f t="shared" si="113"/>
        <v>0.2</v>
      </c>
      <c r="I741" s="37">
        <f t="shared" si="114"/>
        <v>14.719999999999775</v>
      </c>
      <c r="J741" s="37">
        <f t="shared" si="117"/>
        <v>1.9800000000000005E-2</v>
      </c>
      <c r="K741" s="37">
        <f t="shared" si="119"/>
        <v>1.9800078339888418E-2</v>
      </c>
      <c r="L741" s="37">
        <f t="shared" si="115"/>
        <v>-7.8339888413131442E-9</v>
      </c>
      <c r="M741" s="37">
        <f t="shared" si="116"/>
        <v>9.900038386545322E-2</v>
      </c>
      <c r="N741" s="36"/>
      <c r="O741" s="37">
        <f>IF(M741&gt;'FOBAS Calculator'!$D$22,0,1)</f>
        <v>1</v>
      </c>
      <c r="P741" s="37">
        <f t="shared" si="118"/>
        <v>73.600000000000094</v>
      </c>
      <c r="Q741" s="36"/>
      <c r="R741" s="36"/>
    </row>
    <row r="742" spans="1:18">
      <c r="A742" s="36"/>
      <c r="B742" s="36"/>
      <c r="C742" s="36"/>
      <c r="D742" s="37">
        <f t="shared" si="111"/>
        <v>73.700000000000088</v>
      </c>
      <c r="E742" s="37"/>
      <c r="F742" s="37">
        <f t="shared" si="110"/>
        <v>0.1</v>
      </c>
      <c r="G742" s="53">
        <f t="shared" si="112"/>
        <v>1</v>
      </c>
      <c r="H742" s="37">
        <f t="shared" si="113"/>
        <v>0.2</v>
      </c>
      <c r="I742" s="37">
        <f t="shared" si="114"/>
        <v>14.739999999999775</v>
      </c>
      <c r="J742" s="37">
        <f t="shared" si="117"/>
        <v>1.9800000000000005E-2</v>
      </c>
      <c r="K742" s="37">
        <f t="shared" si="119"/>
        <v>1.980007677309065E-2</v>
      </c>
      <c r="L742" s="37">
        <f t="shared" si="115"/>
        <v>-7.6773090645215758E-9</v>
      </c>
      <c r="M742" s="37">
        <f t="shared" si="116"/>
        <v>9.9000376188144154E-2</v>
      </c>
      <c r="N742" s="36"/>
      <c r="O742" s="37">
        <f>IF(M742&gt;'FOBAS Calculator'!$D$22,0,1)</f>
        <v>1</v>
      </c>
      <c r="P742" s="37">
        <f t="shared" si="118"/>
        <v>73.700000000000088</v>
      </c>
      <c r="Q742" s="36"/>
      <c r="R742" s="36"/>
    </row>
    <row r="743" spans="1:18">
      <c r="A743" s="36"/>
      <c r="B743" s="36"/>
      <c r="C743" s="36"/>
      <c r="D743" s="37">
        <f t="shared" si="111"/>
        <v>73.800000000000082</v>
      </c>
      <c r="E743" s="37"/>
      <c r="F743" s="37">
        <f t="shared" si="110"/>
        <v>0.1</v>
      </c>
      <c r="G743" s="53">
        <f t="shared" si="112"/>
        <v>1</v>
      </c>
      <c r="H743" s="37">
        <f t="shared" si="113"/>
        <v>0.2</v>
      </c>
      <c r="I743" s="37">
        <f t="shared" si="114"/>
        <v>14.759999999999774</v>
      </c>
      <c r="J743" s="37">
        <f t="shared" si="117"/>
        <v>1.9800000000000005E-2</v>
      </c>
      <c r="K743" s="37">
        <f t="shared" si="119"/>
        <v>1.9800075237628834E-2</v>
      </c>
      <c r="L743" s="37">
        <f t="shared" si="115"/>
        <v>-7.5237628828495058E-9</v>
      </c>
      <c r="M743" s="37">
        <f t="shared" si="116"/>
        <v>9.9000368664381277E-2</v>
      </c>
      <c r="N743" s="36"/>
      <c r="O743" s="37">
        <f>IF(M743&gt;'FOBAS Calculator'!$D$22,0,1)</f>
        <v>1</v>
      </c>
      <c r="P743" s="37">
        <f t="shared" si="118"/>
        <v>73.800000000000082</v>
      </c>
      <c r="Q743" s="36"/>
      <c r="R743" s="36"/>
    </row>
    <row r="744" spans="1:18">
      <c r="A744" s="36"/>
      <c r="B744" s="36"/>
      <c r="C744" s="36"/>
      <c r="D744" s="37">
        <f t="shared" si="111"/>
        <v>73.900000000000077</v>
      </c>
      <c r="E744" s="37"/>
      <c r="F744" s="37">
        <f t="shared" si="110"/>
        <v>0.1</v>
      </c>
      <c r="G744" s="53">
        <f t="shared" si="112"/>
        <v>1</v>
      </c>
      <c r="H744" s="37">
        <f t="shared" si="113"/>
        <v>0.2</v>
      </c>
      <c r="I744" s="37">
        <f t="shared" si="114"/>
        <v>14.779999999999774</v>
      </c>
      <c r="J744" s="37">
        <f t="shared" si="117"/>
        <v>1.9800000000000005E-2</v>
      </c>
      <c r="K744" s="37">
        <f t="shared" si="119"/>
        <v>1.9800073732876258E-2</v>
      </c>
      <c r="L744" s="37">
        <f t="shared" si="115"/>
        <v>-7.3732876252480263E-9</v>
      </c>
      <c r="M744" s="37">
        <f t="shared" si="116"/>
        <v>9.9000361291093658E-2</v>
      </c>
      <c r="N744" s="36"/>
      <c r="O744" s="37">
        <f>IF(M744&gt;'FOBAS Calculator'!$D$22,0,1)</f>
        <v>1</v>
      </c>
      <c r="P744" s="37">
        <f t="shared" si="118"/>
        <v>73.900000000000077</v>
      </c>
      <c r="Q744" s="36"/>
      <c r="R744" s="36"/>
    </row>
    <row r="745" spans="1:18">
      <c r="A745" s="36"/>
      <c r="B745" s="36"/>
      <c r="C745" s="36"/>
      <c r="D745" s="37">
        <f t="shared" si="111"/>
        <v>74.000000000000071</v>
      </c>
      <c r="E745" s="37"/>
      <c r="F745" s="37">
        <f t="shared" si="110"/>
        <v>0.1</v>
      </c>
      <c r="G745" s="53">
        <f t="shared" si="112"/>
        <v>1</v>
      </c>
      <c r="H745" s="37">
        <f t="shared" si="113"/>
        <v>0.2</v>
      </c>
      <c r="I745" s="37">
        <f t="shared" si="114"/>
        <v>14.799999999999773</v>
      </c>
      <c r="J745" s="37">
        <f t="shared" si="117"/>
        <v>1.9800000000000005E-2</v>
      </c>
      <c r="K745" s="37">
        <f t="shared" si="119"/>
        <v>1.9800072258218736E-2</v>
      </c>
      <c r="L745" s="37">
        <f t="shared" si="115"/>
        <v>-7.2258218731385826E-9</v>
      </c>
      <c r="M745" s="37">
        <f t="shared" si="116"/>
        <v>9.9000354065271787E-2</v>
      </c>
      <c r="N745" s="36"/>
      <c r="O745" s="37">
        <f>IF(M745&gt;'FOBAS Calculator'!$D$22,0,1)</f>
        <v>1</v>
      </c>
      <c r="P745" s="37">
        <f t="shared" si="118"/>
        <v>74.000000000000071</v>
      </c>
      <c r="Q745" s="36"/>
      <c r="R745" s="36"/>
    </row>
    <row r="746" spans="1:18">
      <c r="A746" s="36"/>
      <c r="B746" s="36"/>
      <c r="C746" s="36"/>
      <c r="D746" s="37">
        <f t="shared" si="111"/>
        <v>74.100000000000065</v>
      </c>
      <c r="E746" s="37"/>
      <c r="F746" s="37">
        <f t="shared" si="110"/>
        <v>0.1</v>
      </c>
      <c r="G746" s="53">
        <f t="shared" si="112"/>
        <v>1</v>
      </c>
      <c r="H746" s="37">
        <f t="shared" si="113"/>
        <v>0.2</v>
      </c>
      <c r="I746" s="37">
        <f t="shared" si="114"/>
        <v>14.819999999999773</v>
      </c>
      <c r="J746" s="37">
        <f t="shared" si="117"/>
        <v>1.9800000000000005E-2</v>
      </c>
      <c r="K746" s="37">
        <f t="shared" si="119"/>
        <v>1.9800070813054363E-2</v>
      </c>
      <c r="L746" s="37">
        <f t="shared" si="115"/>
        <v>-7.0813054357798947E-9</v>
      </c>
      <c r="M746" s="37">
        <f t="shared" si="116"/>
        <v>9.9000346983966356E-2</v>
      </c>
      <c r="N746" s="36"/>
      <c r="O746" s="37">
        <f>IF(M746&gt;'FOBAS Calculator'!$D$22,0,1)</f>
        <v>1</v>
      </c>
      <c r="P746" s="37">
        <f t="shared" si="118"/>
        <v>74.100000000000065</v>
      </c>
      <c r="Q746" s="36"/>
      <c r="R746" s="36"/>
    </row>
    <row r="747" spans="1:18">
      <c r="A747" s="36"/>
      <c r="B747" s="36"/>
      <c r="C747" s="36"/>
      <c r="D747" s="37">
        <f t="shared" si="111"/>
        <v>74.20000000000006</v>
      </c>
      <c r="E747" s="37"/>
      <c r="F747" s="37">
        <f t="shared" si="110"/>
        <v>0.1</v>
      </c>
      <c r="G747" s="53">
        <f t="shared" si="112"/>
        <v>1</v>
      </c>
      <c r="H747" s="37">
        <f t="shared" si="113"/>
        <v>0.2</v>
      </c>
      <c r="I747" s="37">
        <f t="shared" si="114"/>
        <v>14.839999999999772</v>
      </c>
      <c r="J747" s="37">
        <f t="shared" si="117"/>
        <v>1.9800000000000005E-2</v>
      </c>
      <c r="K747" s="37">
        <f t="shared" si="119"/>
        <v>1.9800069396793275E-2</v>
      </c>
      <c r="L747" s="37">
        <f t="shared" si="115"/>
        <v>-6.9396793270226629E-9</v>
      </c>
      <c r="M747" s="37">
        <f t="shared" si="116"/>
        <v>9.9000340044287025E-2</v>
      </c>
      <c r="N747" s="36"/>
      <c r="O747" s="37">
        <f>IF(M747&gt;'FOBAS Calculator'!$D$22,0,1)</f>
        <v>1</v>
      </c>
      <c r="P747" s="37">
        <f t="shared" si="118"/>
        <v>74.20000000000006</v>
      </c>
      <c r="Q747" s="36"/>
      <c r="R747" s="36"/>
    </row>
    <row r="748" spans="1:18">
      <c r="A748" s="36"/>
      <c r="B748" s="36"/>
      <c r="C748" s="36"/>
      <c r="D748" s="37">
        <f t="shared" si="111"/>
        <v>74.300000000000054</v>
      </c>
      <c r="E748" s="37"/>
      <c r="F748" s="37">
        <f t="shared" si="110"/>
        <v>0.1</v>
      </c>
      <c r="G748" s="53">
        <f t="shared" si="112"/>
        <v>1</v>
      </c>
      <c r="H748" s="37">
        <f t="shared" si="113"/>
        <v>0.2</v>
      </c>
      <c r="I748" s="37">
        <f t="shared" si="114"/>
        <v>14.859999999999772</v>
      </c>
      <c r="J748" s="37">
        <f t="shared" si="117"/>
        <v>1.9800000000000005E-2</v>
      </c>
      <c r="K748" s="37">
        <f t="shared" si="119"/>
        <v>1.9800068008857408E-2</v>
      </c>
      <c r="L748" s="37">
        <f t="shared" si="115"/>
        <v>-6.8008857403295538E-9</v>
      </c>
      <c r="M748" s="37">
        <f t="shared" si="116"/>
        <v>9.9000333243401281E-2</v>
      </c>
      <c r="N748" s="36"/>
      <c r="O748" s="37">
        <f>IF(M748&gt;'FOBAS Calculator'!$D$22,0,1)</f>
        <v>1</v>
      </c>
      <c r="P748" s="37">
        <f t="shared" si="118"/>
        <v>74.300000000000054</v>
      </c>
      <c r="Q748" s="36"/>
      <c r="R748" s="36"/>
    </row>
    <row r="749" spans="1:18">
      <c r="A749" s="36"/>
      <c r="B749" s="36"/>
      <c r="C749" s="36"/>
      <c r="D749" s="37">
        <f t="shared" si="111"/>
        <v>74.400000000000048</v>
      </c>
      <c r="E749" s="37"/>
      <c r="F749" s="37">
        <f t="shared" si="110"/>
        <v>0.1</v>
      </c>
      <c r="G749" s="53">
        <f t="shared" si="112"/>
        <v>1</v>
      </c>
      <c r="H749" s="37">
        <f t="shared" si="113"/>
        <v>0.2</v>
      </c>
      <c r="I749" s="37">
        <f t="shared" si="114"/>
        <v>14.879999999999772</v>
      </c>
      <c r="J749" s="37">
        <f t="shared" si="117"/>
        <v>1.9800000000000005E-2</v>
      </c>
      <c r="K749" s="37">
        <f t="shared" si="119"/>
        <v>1.980006664868026E-2</v>
      </c>
      <c r="L749" s="37">
        <f t="shared" si="115"/>
        <v>-6.664868025529902E-9</v>
      </c>
      <c r="M749" s="37">
        <f t="shared" si="116"/>
        <v>9.9000326578533249E-2</v>
      </c>
      <c r="N749" s="36"/>
      <c r="O749" s="37">
        <f>IF(M749&gt;'FOBAS Calculator'!$D$22,0,1)</f>
        <v>1</v>
      </c>
      <c r="P749" s="37">
        <f t="shared" si="118"/>
        <v>74.400000000000048</v>
      </c>
      <c r="Q749" s="36"/>
      <c r="R749" s="36"/>
    </row>
    <row r="750" spans="1:18">
      <c r="A750" s="36"/>
      <c r="B750" s="36"/>
      <c r="C750" s="36"/>
      <c r="D750" s="37">
        <f t="shared" si="111"/>
        <v>74.500000000000043</v>
      </c>
      <c r="E750" s="37"/>
      <c r="F750" s="37">
        <f t="shared" si="110"/>
        <v>0.1</v>
      </c>
      <c r="G750" s="53">
        <f t="shared" si="112"/>
        <v>1</v>
      </c>
      <c r="H750" s="37">
        <f t="shared" si="113"/>
        <v>0.2</v>
      </c>
      <c r="I750" s="37">
        <f t="shared" si="114"/>
        <v>14.899999999999771</v>
      </c>
      <c r="J750" s="37">
        <f t="shared" si="117"/>
        <v>1.9800000000000005E-2</v>
      </c>
      <c r="K750" s="37">
        <f t="shared" si="119"/>
        <v>1.9800065315706654E-2</v>
      </c>
      <c r="L750" s="37">
        <f t="shared" si="115"/>
        <v>-6.5315706648805257E-9</v>
      </c>
      <c r="M750" s="37">
        <f t="shared" si="116"/>
        <v>9.9000320046962589E-2</v>
      </c>
      <c r="N750" s="36"/>
      <c r="O750" s="37">
        <f>IF(M750&gt;'FOBAS Calculator'!$D$22,0,1)</f>
        <v>1</v>
      </c>
      <c r="P750" s="37">
        <f t="shared" si="118"/>
        <v>74.500000000000043</v>
      </c>
      <c r="Q750" s="36"/>
      <c r="R750" s="36"/>
    </row>
    <row r="751" spans="1:18">
      <c r="A751" s="36"/>
      <c r="B751" s="36"/>
      <c r="C751" s="36"/>
      <c r="D751" s="37">
        <f t="shared" si="111"/>
        <v>74.600000000000037</v>
      </c>
      <c r="E751" s="37"/>
      <c r="F751" s="37">
        <f t="shared" si="110"/>
        <v>0.1</v>
      </c>
      <c r="G751" s="53">
        <f t="shared" si="112"/>
        <v>1</v>
      </c>
      <c r="H751" s="37">
        <f t="shared" si="113"/>
        <v>0.2</v>
      </c>
      <c r="I751" s="37">
        <f t="shared" si="114"/>
        <v>14.919999999999771</v>
      </c>
      <c r="J751" s="37">
        <f t="shared" si="117"/>
        <v>1.9800000000000005E-2</v>
      </c>
      <c r="K751" s="37">
        <f t="shared" si="119"/>
        <v>1.9800064009392521E-2</v>
      </c>
      <c r="L751" s="37">
        <f t="shared" si="115"/>
        <v>-6.4009392515551601E-9</v>
      </c>
      <c r="M751" s="37">
        <f t="shared" si="116"/>
        <v>9.9000313646023338E-2</v>
      </c>
      <c r="N751" s="36"/>
      <c r="O751" s="37">
        <f>IF(M751&gt;'FOBAS Calculator'!$D$22,0,1)</f>
        <v>1</v>
      </c>
      <c r="P751" s="37">
        <f t="shared" si="118"/>
        <v>74.600000000000037</v>
      </c>
      <c r="Q751" s="36"/>
      <c r="R751" s="36"/>
    </row>
    <row r="752" spans="1:18">
      <c r="A752" s="36"/>
      <c r="B752" s="36"/>
      <c r="C752" s="36"/>
      <c r="D752" s="37">
        <f t="shared" si="111"/>
        <v>74.700000000000031</v>
      </c>
      <c r="E752" s="37"/>
      <c r="F752" s="37">
        <f t="shared" si="110"/>
        <v>0.1</v>
      </c>
      <c r="G752" s="53">
        <f t="shared" si="112"/>
        <v>1</v>
      </c>
      <c r="H752" s="37">
        <f t="shared" si="113"/>
        <v>0.2</v>
      </c>
      <c r="I752" s="37">
        <f t="shared" si="114"/>
        <v>14.93999999999977</v>
      </c>
      <c r="J752" s="37">
        <f t="shared" si="117"/>
        <v>1.9800000000000005E-2</v>
      </c>
      <c r="K752" s="37">
        <f t="shared" si="119"/>
        <v>1.9800062729204673E-2</v>
      </c>
      <c r="L752" s="37">
        <f t="shared" si="115"/>
        <v>-6.2729204667461015E-9</v>
      </c>
      <c r="M752" s="37">
        <f t="shared" si="116"/>
        <v>9.9000307373102878E-2</v>
      </c>
      <c r="N752" s="36"/>
      <c r="O752" s="37">
        <f>IF(M752&gt;'FOBAS Calculator'!$D$22,0,1)</f>
        <v>1</v>
      </c>
      <c r="P752" s="37">
        <f t="shared" si="118"/>
        <v>74.700000000000031</v>
      </c>
      <c r="Q752" s="36"/>
      <c r="R752" s="36"/>
    </row>
    <row r="753" spans="1:18">
      <c r="A753" s="36"/>
      <c r="B753" s="36"/>
      <c r="C753" s="36"/>
      <c r="D753" s="37">
        <f t="shared" si="111"/>
        <v>74.800000000000026</v>
      </c>
      <c r="E753" s="37"/>
      <c r="F753" s="37">
        <f t="shared" si="110"/>
        <v>0.1</v>
      </c>
      <c r="G753" s="53">
        <f t="shared" si="112"/>
        <v>1</v>
      </c>
      <c r="H753" s="37">
        <f t="shared" si="113"/>
        <v>0.2</v>
      </c>
      <c r="I753" s="37">
        <f t="shared" si="114"/>
        <v>14.95999999999977</v>
      </c>
      <c r="J753" s="37">
        <f t="shared" si="117"/>
        <v>1.9800000000000005E-2</v>
      </c>
      <c r="K753" s="37">
        <f t="shared" si="119"/>
        <v>1.980006147462058E-2</v>
      </c>
      <c r="L753" s="37">
        <f t="shared" si="115"/>
        <v>-6.1474620574597518E-9</v>
      </c>
      <c r="M753" s="37">
        <f t="shared" si="116"/>
        <v>9.9000301225640824E-2</v>
      </c>
      <c r="N753" s="36"/>
      <c r="O753" s="37">
        <f>IF(M753&gt;'FOBAS Calculator'!$D$22,0,1)</f>
        <v>1</v>
      </c>
      <c r="P753" s="37">
        <f t="shared" si="118"/>
        <v>74.800000000000026</v>
      </c>
      <c r="Q753" s="36"/>
      <c r="R753" s="36"/>
    </row>
    <row r="754" spans="1:18">
      <c r="A754" s="36"/>
      <c r="B754" s="36"/>
      <c r="C754" s="36"/>
      <c r="D754" s="37">
        <f t="shared" si="111"/>
        <v>74.90000000000002</v>
      </c>
      <c r="E754" s="37"/>
      <c r="F754" s="37">
        <f t="shared" si="110"/>
        <v>0.1</v>
      </c>
      <c r="G754" s="53">
        <f t="shared" si="112"/>
        <v>1</v>
      </c>
      <c r="H754" s="37">
        <f t="shared" si="113"/>
        <v>0.2</v>
      </c>
      <c r="I754" s="37">
        <f t="shared" si="114"/>
        <v>14.979999999999769</v>
      </c>
      <c r="J754" s="37">
        <f t="shared" si="117"/>
        <v>1.9800000000000005E-2</v>
      </c>
      <c r="K754" s="37">
        <f t="shared" si="119"/>
        <v>1.9800060245128169E-2</v>
      </c>
      <c r="L754" s="37">
        <f t="shared" si="115"/>
        <v>-6.0245128163938235E-9</v>
      </c>
      <c r="M754" s="37">
        <f t="shared" si="116"/>
        <v>9.9000295201128005E-2</v>
      </c>
      <c r="N754" s="36"/>
      <c r="O754" s="37">
        <f>IF(M754&gt;'FOBAS Calculator'!$D$22,0,1)</f>
        <v>1</v>
      </c>
      <c r="P754" s="37">
        <f t="shared" si="118"/>
        <v>74.90000000000002</v>
      </c>
      <c r="Q754" s="36"/>
      <c r="R754" s="36"/>
    </row>
    <row r="755" spans="1:18">
      <c r="A755" s="36"/>
      <c r="B755" s="36"/>
      <c r="C755" s="36"/>
      <c r="D755" s="37">
        <f t="shared" si="111"/>
        <v>75.000000000000014</v>
      </c>
      <c r="E755" s="37"/>
      <c r="F755" s="37">
        <f t="shared" si="110"/>
        <v>0.1</v>
      </c>
      <c r="G755" s="53">
        <f t="shared" si="112"/>
        <v>1</v>
      </c>
      <c r="H755" s="37">
        <f t="shared" si="113"/>
        <v>0.2</v>
      </c>
      <c r="I755" s="37">
        <f t="shared" si="114"/>
        <v>14.999999999999769</v>
      </c>
      <c r="J755" s="37">
        <f t="shared" si="117"/>
        <v>1.9800000000000005E-2</v>
      </c>
      <c r="K755" s="37">
        <f t="shared" si="119"/>
        <v>1.9800059040225602E-2</v>
      </c>
      <c r="L755" s="37">
        <f t="shared" si="115"/>
        <v>-5.9040225597328801E-9</v>
      </c>
      <c r="M755" s="37">
        <f t="shared" si="116"/>
        <v>9.9000289297105443E-2</v>
      </c>
      <c r="N755" s="36"/>
      <c r="O755" s="37">
        <f>IF(M755&gt;'FOBAS Calculator'!$D$22,0,1)</f>
        <v>1</v>
      </c>
      <c r="P755" s="37">
        <f t="shared" si="118"/>
        <v>75.000000000000014</v>
      </c>
      <c r="Q755" s="36"/>
      <c r="R755" s="36"/>
    </row>
    <row r="756" spans="1:18">
      <c r="A756" s="36"/>
      <c r="B756" s="36"/>
      <c r="C756" s="36"/>
      <c r="D756" s="37">
        <f t="shared" si="111"/>
        <v>75.100000000000009</v>
      </c>
      <c r="E756" s="37"/>
      <c r="F756" s="37">
        <f t="shared" si="110"/>
        <v>0.1</v>
      </c>
      <c r="G756" s="53">
        <f t="shared" si="112"/>
        <v>1</v>
      </c>
      <c r="H756" s="37">
        <f t="shared" si="113"/>
        <v>0.2</v>
      </c>
      <c r="I756" s="37">
        <f t="shared" si="114"/>
        <v>15.019999999999769</v>
      </c>
      <c r="J756" s="37">
        <f t="shared" si="117"/>
        <v>1.9800000000000005E-2</v>
      </c>
      <c r="K756" s="37">
        <f t="shared" si="119"/>
        <v>1.9800057859421093E-2</v>
      </c>
      <c r="L756" s="37">
        <f t="shared" si="115"/>
        <v>-5.7859421087602673E-9</v>
      </c>
      <c r="M756" s="37">
        <f t="shared" si="116"/>
        <v>9.9000283511163328E-2</v>
      </c>
      <c r="N756" s="36"/>
      <c r="O756" s="37">
        <f>IF(M756&gt;'FOBAS Calculator'!$D$22,0,1)</f>
        <v>1</v>
      </c>
      <c r="P756" s="37">
        <f t="shared" si="118"/>
        <v>75.100000000000009</v>
      </c>
      <c r="Q756" s="36"/>
      <c r="R756" s="36"/>
    </row>
    <row r="757" spans="1:18">
      <c r="A757" s="36"/>
      <c r="B757" s="36"/>
      <c r="C757" s="36"/>
      <c r="D757" s="37">
        <f t="shared" si="111"/>
        <v>75.2</v>
      </c>
      <c r="E757" s="37"/>
      <c r="F757" s="37">
        <f t="shared" si="110"/>
        <v>0.1</v>
      </c>
      <c r="G757" s="53">
        <f t="shared" si="112"/>
        <v>1</v>
      </c>
      <c r="H757" s="37">
        <f t="shared" si="113"/>
        <v>0.2</v>
      </c>
      <c r="I757" s="37">
        <f t="shared" si="114"/>
        <v>15.039999999999768</v>
      </c>
      <c r="J757" s="37">
        <f t="shared" si="117"/>
        <v>1.9800000000000005E-2</v>
      </c>
      <c r="K757" s="37">
        <f t="shared" si="119"/>
        <v>1.9800056702232671E-2</v>
      </c>
      <c r="L757" s="37">
        <f t="shared" si="115"/>
        <v>-5.6702232666128172E-9</v>
      </c>
      <c r="M757" s="37">
        <f t="shared" si="116"/>
        <v>9.9000277840940065E-2</v>
      </c>
      <c r="N757" s="36"/>
      <c r="O757" s="37">
        <f>IF(M757&gt;'FOBAS Calculator'!$D$22,0,1)</f>
        <v>1</v>
      </c>
      <c r="P757" s="37">
        <f t="shared" si="118"/>
        <v>75.2</v>
      </c>
      <c r="Q757" s="36"/>
      <c r="R757" s="36"/>
    </row>
    <row r="758" spans="1:18">
      <c r="A758" s="36"/>
      <c r="B758" s="36"/>
      <c r="C758" s="36"/>
      <c r="D758" s="37">
        <f t="shared" si="111"/>
        <v>75.3</v>
      </c>
      <c r="E758" s="37"/>
      <c r="F758" s="37">
        <f t="shared" si="110"/>
        <v>0.1</v>
      </c>
      <c r="G758" s="53">
        <f t="shared" si="112"/>
        <v>1</v>
      </c>
      <c r="H758" s="37">
        <f t="shared" si="113"/>
        <v>0.2</v>
      </c>
      <c r="I758" s="37">
        <f t="shared" si="114"/>
        <v>15.059999999999768</v>
      </c>
      <c r="J758" s="37">
        <f t="shared" si="117"/>
        <v>1.9800000000000005E-2</v>
      </c>
      <c r="K758" s="37">
        <f t="shared" si="119"/>
        <v>1.9800055568188014E-2</v>
      </c>
      <c r="L758" s="37">
        <f t="shared" si="115"/>
        <v>-5.5568188009336163E-9</v>
      </c>
      <c r="M758" s="37">
        <f t="shared" si="116"/>
        <v>9.9000272284121268E-2</v>
      </c>
      <c r="N758" s="36"/>
      <c r="O758" s="37">
        <f>IF(M758&gt;'FOBAS Calculator'!$D$22,0,1)</f>
        <v>1</v>
      </c>
      <c r="P758" s="37">
        <f t="shared" si="118"/>
        <v>75.3</v>
      </c>
      <c r="Q758" s="36"/>
      <c r="R758" s="36"/>
    </row>
    <row r="759" spans="1:18">
      <c r="A759" s="36"/>
      <c r="B759" s="36"/>
      <c r="C759" s="36"/>
      <c r="D759" s="37">
        <f t="shared" si="111"/>
        <v>75.399999999999991</v>
      </c>
      <c r="E759" s="37"/>
      <c r="F759" s="37">
        <f t="shared" si="110"/>
        <v>0.1</v>
      </c>
      <c r="G759" s="53">
        <f t="shared" si="112"/>
        <v>1</v>
      </c>
      <c r="H759" s="37">
        <f t="shared" si="113"/>
        <v>0.2</v>
      </c>
      <c r="I759" s="37">
        <f t="shared" si="114"/>
        <v>15.079999999999767</v>
      </c>
      <c r="J759" s="37">
        <f t="shared" si="117"/>
        <v>1.9800000000000005E-2</v>
      </c>
      <c r="K759" s="37">
        <f t="shared" si="119"/>
        <v>1.9800054456824256E-2</v>
      </c>
      <c r="L759" s="37">
        <f t="shared" si="115"/>
        <v>-5.4456824251369882E-9</v>
      </c>
      <c r="M759" s="37">
        <f t="shared" si="116"/>
        <v>9.900026683843885E-2</v>
      </c>
      <c r="N759" s="36"/>
      <c r="O759" s="37">
        <f>IF(M759&gt;'FOBAS Calculator'!$D$22,0,1)</f>
        <v>1</v>
      </c>
      <c r="P759" s="37">
        <f t="shared" si="118"/>
        <v>75.399999999999991</v>
      </c>
      <c r="Q759" s="36"/>
      <c r="R759" s="36"/>
    </row>
    <row r="760" spans="1:18">
      <c r="A760" s="36"/>
      <c r="B760" s="36"/>
      <c r="C760" s="36"/>
      <c r="D760" s="37">
        <f t="shared" si="111"/>
        <v>75.499999999999986</v>
      </c>
      <c r="E760" s="37"/>
      <c r="F760" s="37">
        <f t="shared" si="110"/>
        <v>0.1</v>
      </c>
      <c r="G760" s="53">
        <f t="shared" si="112"/>
        <v>1</v>
      </c>
      <c r="H760" s="37">
        <f t="shared" si="113"/>
        <v>0.2</v>
      </c>
      <c r="I760" s="37">
        <f t="shared" si="114"/>
        <v>15.099999999999767</v>
      </c>
      <c r="J760" s="37">
        <f t="shared" si="117"/>
        <v>1.9800000000000005E-2</v>
      </c>
      <c r="K760" s="37">
        <f t="shared" si="119"/>
        <v>1.9800053367687774E-2</v>
      </c>
      <c r="L760" s="37">
        <f t="shared" si="115"/>
        <v>-5.3367687768979266E-9</v>
      </c>
      <c r="M760" s="37">
        <f t="shared" si="116"/>
        <v>9.9000261501670073E-2</v>
      </c>
      <c r="N760" s="36"/>
      <c r="O760" s="37">
        <f>IF(M760&gt;'FOBAS Calculator'!$D$22,0,1)</f>
        <v>1</v>
      </c>
      <c r="P760" s="37">
        <f t="shared" si="118"/>
        <v>75.499999999999986</v>
      </c>
      <c r="Q760" s="36"/>
      <c r="R760" s="36"/>
    </row>
    <row r="761" spans="1:18">
      <c r="A761" s="36"/>
      <c r="B761" s="36"/>
      <c r="C761" s="36"/>
      <c r="D761" s="37">
        <f t="shared" si="111"/>
        <v>75.59999999999998</v>
      </c>
      <c r="E761" s="37"/>
      <c r="F761" s="37">
        <f t="shared" si="110"/>
        <v>0.1</v>
      </c>
      <c r="G761" s="53">
        <f t="shared" si="112"/>
        <v>1</v>
      </c>
      <c r="H761" s="37">
        <f t="shared" si="113"/>
        <v>0.2</v>
      </c>
      <c r="I761" s="37">
        <f t="shared" si="114"/>
        <v>15.119999999999767</v>
      </c>
      <c r="J761" s="37">
        <f t="shared" si="117"/>
        <v>1.9800000000000005E-2</v>
      </c>
      <c r="K761" s="37">
        <f t="shared" si="119"/>
        <v>1.980005230033402E-2</v>
      </c>
      <c r="L761" s="37">
        <f t="shared" si="115"/>
        <v>-5.2300334014987456E-9</v>
      </c>
      <c r="M761" s="37">
        <f t="shared" si="116"/>
        <v>9.9000256271636666E-2</v>
      </c>
      <c r="N761" s="36"/>
      <c r="O761" s="37">
        <f>IF(M761&gt;'FOBAS Calculator'!$D$22,0,1)</f>
        <v>1</v>
      </c>
      <c r="P761" s="37">
        <f t="shared" si="118"/>
        <v>75.59999999999998</v>
      </c>
      <c r="Q761" s="36"/>
      <c r="R761" s="36"/>
    </row>
    <row r="762" spans="1:18">
      <c r="A762" s="36"/>
      <c r="B762" s="36"/>
      <c r="C762" s="36"/>
      <c r="D762" s="37">
        <f t="shared" si="111"/>
        <v>75.699999999999974</v>
      </c>
      <c r="E762" s="37"/>
      <c r="F762" s="37">
        <f t="shared" si="110"/>
        <v>0.1</v>
      </c>
      <c r="G762" s="53">
        <f t="shared" si="112"/>
        <v>1</v>
      </c>
      <c r="H762" s="37">
        <f t="shared" si="113"/>
        <v>0.2</v>
      </c>
      <c r="I762" s="37">
        <f t="shared" si="114"/>
        <v>15.139999999999766</v>
      </c>
      <c r="J762" s="37">
        <f t="shared" si="117"/>
        <v>1.9800000000000005E-2</v>
      </c>
      <c r="K762" s="37">
        <f t="shared" si="119"/>
        <v>1.9800051254327336E-2</v>
      </c>
      <c r="L762" s="37">
        <f t="shared" si="115"/>
        <v>-5.1254327330940704E-9</v>
      </c>
      <c r="M762" s="37">
        <f t="shared" si="116"/>
        <v>9.9000251146203935E-2</v>
      </c>
      <c r="N762" s="36"/>
      <c r="O762" s="37">
        <f>IF(M762&gt;'FOBAS Calculator'!$D$22,0,1)</f>
        <v>1</v>
      </c>
      <c r="P762" s="37">
        <f t="shared" si="118"/>
        <v>75.699999999999974</v>
      </c>
      <c r="Q762" s="36"/>
      <c r="R762" s="36"/>
    </row>
    <row r="763" spans="1:18">
      <c r="A763" s="36"/>
      <c r="B763" s="36"/>
      <c r="C763" s="36"/>
      <c r="D763" s="37">
        <f t="shared" si="111"/>
        <v>75.799999999999969</v>
      </c>
      <c r="E763" s="37"/>
      <c r="F763" s="37">
        <f t="shared" si="110"/>
        <v>0.1</v>
      </c>
      <c r="G763" s="53">
        <f t="shared" si="112"/>
        <v>1</v>
      </c>
      <c r="H763" s="37">
        <f t="shared" si="113"/>
        <v>0.2</v>
      </c>
      <c r="I763" s="37">
        <f t="shared" si="114"/>
        <v>15.159999999999766</v>
      </c>
      <c r="J763" s="37">
        <f t="shared" si="117"/>
        <v>1.9800000000000005E-2</v>
      </c>
      <c r="K763" s="37">
        <f t="shared" si="119"/>
        <v>1.9800050229240793E-2</v>
      </c>
      <c r="L763" s="37">
        <f t="shared" si="115"/>
        <v>-5.0229240787513781E-9</v>
      </c>
      <c r="M763" s="37">
        <f t="shared" si="116"/>
        <v>9.9000246123279859E-2</v>
      </c>
      <c r="N763" s="36"/>
      <c r="O763" s="37">
        <f>IF(M763&gt;'FOBAS Calculator'!$D$22,0,1)</f>
        <v>1</v>
      </c>
      <c r="P763" s="37">
        <f t="shared" si="118"/>
        <v>75.799999999999969</v>
      </c>
      <c r="Q763" s="36"/>
      <c r="R763" s="36"/>
    </row>
    <row r="764" spans="1:18">
      <c r="A764" s="36"/>
      <c r="B764" s="36"/>
      <c r="C764" s="36"/>
      <c r="D764" s="37">
        <f t="shared" si="111"/>
        <v>75.899999999999963</v>
      </c>
      <c r="E764" s="37"/>
      <c r="F764" s="37">
        <f t="shared" si="110"/>
        <v>0.1</v>
      </c>
      <c r="G764" s="53">
        <f t="shared" si="112"/>
        <v>1</v>
      </c>
      <c r="H764" s="37">
        <f t="shared" si="113"/>
        <v>0.2</v>
      </c>
      <c r="I764" s="37">
        <f t="shared" si="114"/>
        <v>15.179999999999765</v>
      </c>
      <c r="J764" s="37">
        <f t="shared" si="117"/>
        <v>1.9800000000000005E-2</v>
      </c>
      <c r="K764" s="37">
        <f t="shared" si="119"/>
        <v>1.9800049224655975E-2</v>
      </c>
      <c r="L764" s="37">
        <f t="shared" si="115"/>
        <v>-4.9224655969404282E-9</v>
      </c>
      <c r="M764" s="37">
        <f t="shared" si="116"/>
        <v>9.9000241200814257E-2</v>
      </c>
      <c r="N764" s="36"/>
      <c r="O764" s="37">
        <f>IF(M764&gt;'FOBAS Calculator'!$D$22,0,1)</f>
        <v>1</v>
      </c>
      <c r="P764" s="37">
        <f t="shared" si="118"/>
        <v>75.899999999999963</v>
      </c>
      <c r="Q764" s="36"/>
      <c r="R764" s="36"/>
    </row>
    <row r="765" spans="1:18">
      <c r="A765" s="36"/>
      <c r="B765" s="36"/>
      <c r="C765" s="36"/>
      <c r="D765" s="37">
        <f t="shared" si="111"/>
        <v>75.999999999999957</v>
      </c>
      <c r="E765" s="37"/>
      <c r="F765" s="37">
        <f t="shared" si="110"/>
        <v>0.1</v>
      </c>
      <c r="G765" s="53">
        <f t="shared" si="112"/>
        <v>1</v>
      </c>
      <c r="H765" s="37">
        <f t="shared" si="113"/>
        <v>0.2</v>
      </c>
      <c r="I765" s="37">
        <f t="shared" si="114"/>
        <v>15.199999999999765</v>
      </c>
      <c r="J765" s="37">
        <f t="shared" si="117"/>
        <v>1.9800000000000005E-2</v>
      </c>
      <c r="K765" s="37">
        <f t="shared" si="119"/>
        <v>1.9800048240162856E-2</v>
      </c>
      <c r="L765" s="37">
        <f t="shared" si="115"/>
        <v>-4.8240162850432536E-9</v>
      </c>
      <c r="M765" s="37">
        <f t="shared" si="116"/>
        <v>9.9000236376797973E-2</v>
      </c>
      <c r="N765" s="36"/>
      <c r="O765" s="37">
        <f>IF(M765&gt;'FOBAS Calculator'!$D$22,0,1)</f>
        <v>1</v>
      </c>
      <c r="P765" s="37">
        <f t="shared" si="118"/>
        <v>75.999999999999957</v>
      </c>
      <c r="Q765" s="36"/>
      <c r="R765" s="36"/>
    </row>
    <row r="766" spans="1:18">
      <c r="A766" s="36"/>
      <c r="B766" s="36"/>
      <c r="C766" s="36"/>
      <c r="D766" s="37">
        <f t="shared" si="111"/>
        <v>76.099999999999952</v>
      </c>
      <c r="E766" s="37"/>
      <c r="F766" s="37">
        <f t="shared" si="110"/>
        <v>0.1</v>
      </c>
      <c r="G766" s="53">
        <f t="shared" si="112"/>
        <v>1</v>
      </c>
      <c r="H766" s="37">
        <f t="shared" si="113"/>
        <v>0.2</v>
      </c>
      <c r="I766" s="37">
        <f t="shared" si="114"/>
        <v>15.219999999999764</v>
      </c>
      <c r="J766" s="37">
        <f t="shared" si="117"/>
        <v>1.9800000000000005E-2</v>
      </c>
      <c r="K766" s="37">
        <f t="shared" si="119"/>
        <v>1.9800047275359597E-2</v>
      </c>
      <c r="L766" s="37">
        <f t="shared" si="115"/>
        <v>-4.7275359592313658E-9</v>
      </c>
      <c r="M766" s="37">
        <f t="shared" si="116"/>
        <v>9.9000231649262013E-2</v>
      </c>
      <c r="N766" s="36"/>
      <c r="O766" s="37">
        <f>IF(M766&gt;'FOBAS Calculator'!$D$22,0,1)</f>
        <v>1</v>
      </c>
      <c r="P766" s="37">
        <f t="shared" si="118"/>
        <v>76.099999999999952</v>
      </c>
      <c r="Q766" s="36"/>
      <c r="R766" s="36"/>
    </row>
    <row r="767" spans="1:18">
      <c r="A767" s="36"/>
      <c r="B767" s="36"/>
      <c r="C767" s="36"/>
      <c r="D767" s="37">
        <f t="shared" si="111"/>
        <v>76.199999999999946</v>
      </c>
      <c r="E767" s="37"/>
      <c r="F767" s="37">
        <f t="shared" si="110"/>
        <v>0.1</v>
      </c>
      <c r="G767" s="53">
        <f t="shared" si="112"/>
        <v>1</v>
      </c>
      <c r="H767" s="37">
        <f t="shared" si="113"/>
        <v>0.2</v>
      </c>
      <c r="I767" s="37">
        <f t="shared" si="114"/>
        <v>15.239999999999764</v>
      </c>
      <c r="J767" s="37">
        <f t="shared" si="117"/>
        <v>1.9800000000000005E-2</v>
      </c>
      <c r="K767" s="37">
        <f t="shared" si="119"/>
        <v>1.9800046329852408E-2</v>
      </c>
      <c r="L767" s="37">
        <f t="shared" si="115"/>
        <v>-4.6329852402410276E-9</v>
      </c>
      <c r="M767" s="37">
        <f t="shared" si="116"/>
        <v>9.9000227016276768E-2</v>
      </c>
      <c r="N767" s="36"/>
      <c r="O767" s="37">
        <f>IF(M767&gt;'FOBAS Calculator'!$D$22,0,1)</f>
        <v>1</v>
      </c>
      <c r="P767" s="37">
        <f t="shared" si="118"/>
        <v>76.199999999999946</v>
      </c>
      <c r="Q767" s="36"/>
      <c r="R767" s="36"/>
    </row>
    <row r="768" spans="1:18">
      <c r="A768" s="36"/>
      <c r="B768" s="36"/>
      <c r="C768" s="36"/>
      <c r="D768" s="37">
        <f t="shared" si="111"/>
        <v>76.29999999999994</v>
      </c>
      <c r="E768" s="37"/>
      <c r="F768" s="37">
        <f t="shared" si="110"/>
        <v>0.1</v>
      </c>
      <c r="G768" s="53">
        <f t="shared" si="112"/>
        <v>1</v>
      </c>
      <c r="H768" s="37">
        <f t="shared" si="113"/>
        <v>0.2</v>
      </c>
      <c r="I768" s="37">
        <f t="shared" si="114"/>
        <v>15.259999999999764</v>
      </c>
      <c r="J768" s="37">
        <f t="shared" si="117"/>
        <v>1.9800000000000005E-2</v>
      </c>
      <c r="K768" s="37">
        <f t="shared" si="119"/>
        <v>1.9800045403255355E-2</v>
      </c>
      <c r="L768" s="37">
        <f t="shared" si="115"/>
        <v>-4.5403255349851788E-9</v>
      </c>
      <c r="M768" s="37">
        <f t="shared" si="116"/>
        <v>9.9000222475951236E-2</v>
      </c>
      <c r="N768" s="36"/>
      <c r="O768" s="37">
        <f>IF(M768&gt;'FOBAS Calculator'!$D$22,0,1)</f>
        <v>1</v>
      </c>
      <c r="P768" s="37">
        <f t="shared" si="118"/>
        <v>76.29999999999994</v>
      </c>
      <c r="Q768" s="36"/>
      <c r="R768" s="36"/>
    </row>
    <row r="769" spans="1:18">
      <c r="A769" s="36"/>
      <c r="B769" s="36"/>
      <c r="C769" s="36"/>
      <c r="D769" s="37">
        <f t="shared" si="111"/>
        <v>76.399999999999935</v>
      </c>
      <c r="E769" s="37"/>
      <c r="F769" s="37">
        <f t="shared" si="110"/>
        <v>0.1</v>
      </c>
      <c r="G769" s="53">
        <f t="shared" si="112"/>
        <v>1</v>
      </c>
      <c r="H769" s="37">
        <f t="shared" si="113"/>
        <v>0.2</v>
      </c>
      <c r="I769" s="37">
        <f t="shared" si="114"/>
        <v>15.279999999999763</v>
      </c>
      <c r="J769" s="37">
        <f t="shared" si="117"/>
        <v>1.9800000000000005E-2</v>
      </c>
      <c r="K769" s="37">
        <f t="shared" si="119"/>
        <v>1.9800044495190249E-2</v>
      </c>
      <c r="L769" s="37">
        <f t="shared" si="115"/>
        <v>-4.4495190244103752E-9</v>
      </c>
      <c r="M769" s="37">
        <f t="shared" si="116"/>
        <v>9.9000218026432205E-2</v>
      </c>
      <c r="N769" s="36"/>
      <c r="O769" s="37">
        <f>IF(M769&gt;'FOBAS Calculator'!$D$22,0,1)</f>
        <v>1</v>
      </c>
      <c r="P769" s="37">
        <f t="shared" si="118"/>
        <v>76.399999999999935</v>
      </c>
      <c r="Q769" s="36"/>
      <c r="R769" s="36"/>
    </row>
    <row r="770" spans="1:18">
      <c r="A770" s="36"/>
      <c r="B770" s="36"/>
      <c r="C770" s="36"/>
      <c r="D770" s="37">
        <f t="shared" si="111"/>
        <v>76.499999999999929</v>
      </c>
      <c r="E770" s="37"/>
      <c r="F770" s="37">
        <f t="shared" si="110"/>
        <v>0.1</v>
      </c>
      <c r="G770" s="53">
        <f t="shared" si="112"/>
        <v>1</v>
      </c>
      <c r="H770" s="37">
        <f t="shared" si="113"/>
        <v>0.2</v>
      </c>
      <c r="I770" s="37">
        <f t="shared" si="114"/>
        <v>15.299999999999763</v>
      </c>
      <c r="J770" s="37">
        <f t="shared" si="117"/>
        <v>1.9800000000000005E-2</v>
      </c>
      <c r="K770" s="37">
        <f t="shared" si="119"/>
        <v>1.9800043605286442E-2</v>
      </c>
      <c r="L770" s="37">
        <f t="shared" si="115"/>
        <v>-4.3605286437209402E-9</v>
      </c>
      <c r="M770" s="37">
        <f t="shared" si="116"/>
        <v>9.9000213665903558E-2</v>
      </c>
      <c r="N770" s="36"/>
      <c r="O770" s="37">
        <f>IF(M770&gt;'FOBAS Calculator'!$D$22,0,1)</f>
        <v>1</v>
      </c>
      <c r="P770" s="37">
        <f t="shared" si="118"/>
        <v>76.499999999999929</v>
      </c>
      <c r="Q770" s="36"/>
      <c r="R770" s="36"/>
    </row>
    <row r="771" spans="1:18">
      <c r="A771" s="36"/>
      <c r="B771" s="36"/>
      <c r="C771" s="36"/>
      <c r="D771" s="37">
        <f t="shared" si="111"/>
        <v>76.599999999999923</v>
      </c>
      <c r="E771" s="37"/>
      <c r="F771" s="37">
        <f t="shared" si="110"/>
        <v>0.1</v>
      </c>
      <c r="G771" s="53">
        <f t="shared" si="112"/>
        <v>1</v>
      </c>
      <c r="H771" s="37">
        <f t="shared" si="113"/>
        <v>0.2</v>
      </c>
      <c r="I771" s="37">
        <f t="shared" si="114"/>
        <v>15.319999999999762</v>
      </c>
      <c r="J771" s="37">
        <f t="shared" si="117"/>
        <v>1.9800000000000005E-2</v>
      </c>
      <c r="K771" s="37">
        <f t="shared" si="119"/>
        <v>1.9800042733180714E-2</v>
      </c>
      <c r="L771" s="37">
        <f t="shared" si="115"/>
        <v>-4.273318070929788E-9</v>
      </c>
      <c r="M771" s="37">
        <f t="shared" si="116"/>
        <v>9.9000209392585484E-2</v>
      </c>
      <c r="N771" s="36"/>
      <c r="O771" s="37">
        <f>IF(M771&gt;'FOBAS Calculator'!$D$22,0,1)</f>
        <v>1</v>
      </c>
      <c r="P771" s="37">
        <f t="shared" si="118"/>
        <v>76.599999999999923</v>
      </c>
      <c r="Q771" s="36"/>
      <c r="R771" s="36"/>
    </row>
    <row r="772" spans="1:18">
      <c r="A772" s="36"/>
      <c r="B772" s="36"/>
      <c r="C772" s="36"/>
      <c r="D772" s="37">
        <f t="shared" si="111"/>
        <v>76.699999999999918</v>
      </c>
      <c r="E772" s="37"/>
      <c r="F772" s="37">
        <f t="shared" ref="F772:F835" si="120">F771</f>
        <v>0.1</v>
      </c>
      <c r="G772" s="53">
        <f t="shared" si="112"/>
        <v>1</v>
      </c>
      <c r="H772" s="37">
        <f t="shared" si="113"/>
        <v>0.2</v>
      </c>
      <c r="I772" s="37">
        <f t="shared" si="114"/>
        <v>15.339999999999762</v>
      </c>
      <c r="J772" s="37">
        <f t="shared" si="117"/>
        <v>1.9800000000000005E-2</v>
      </c>
      <c r="K772" s="37">
        <f t="shared" si="119"/>
        <v>1.98000418785171E-2</v>
      </c>
      <c r="L772" s="37">
        <f t="shared" si="115"/>
        <v>-4.1878517095111922E-9</v>
      </c>
      <c r="M772" s="37">
        <f t="shared" si="116"/>
        <v>9.9000205204733779E-2</v>
      </c>
      <c r="N772" s="36"/>
      <c r="O772" s="37">
        <f>IF(M772&gt;'FOBAS Calculator'!$D$22,0,1)</f>
        <v>1</v>
      </c>
      <c r="P772" s="37">
        <f t="shared" si="118"/>
        <v>76.699999999999918</v>
      </c>
      <c r="Q772" s="36"/>
      <c r="R772" s="36"/>
    </row>
    <row r="773" spans="1:18">
      <c r="A773" s="36"/>
      <c r="B773" s="36"/>
      <c r="C773" s="36"/>
      <c r="D773" s="37">
        <f t="shared" si="111"/>
        <v>76.799999999999912</v>
      </c>
      <c r="E773" s="37"/>
      <c r="F773" s="37">
        <f t="shared" si="120"/>
        <v>0.1</v>
      </c>
      <c r="G773" s="53">
        <f t="shared" si="112"/>
        <v>1</v>
      </c>
      <c r="H773" s="37">
        <f t="shared" si="113"/>
        <v>0.2</v>
      </c>
      <c r="I773" s="37">
        <f t="shared" si="114"/>
        <v>15.359999999999761</v>
      </c>
      <c r="J773" s="37">
        <f t="shared" si="117"/>
        <v>1.9800000000000005E-2</v>
      </c>
      <c r="K773" s="37">
        <f t="shared" si="119"/>
        <v>1.9800041040946761E-2</v>
      </c>
      <c r="L773" s="37">
        <f t="shared" si="115"/>
        <v>-4.1040946755638293E-9</v>
      </c>
      <c r="M773" s="37">
        <f t="shared" si="116"/>
        <v>9.9000201100639104E-2</v>
      </c>
      <c r="N773" s="36"/>
      <c r="O773" s="37">
        <f>IF(M773&gt;'FOBAS Calculator'!$D$22,0,1)</f>
        <v>1</v>
      </c>
      <c r="P773" s="37">
        <f t="shared" si="118"/>
        <v>76.799999999999912</v>
      </c>
      <c r="Q773" s="36"/>
      <c r="R773" s="36"/>
    </row>
    <row r="774" spans="1:18">
      <c r="A774" s="36"/>
      <c r="B774" s="36"/>
      <c r="C774" s="36"/>
      <c r="D774" s="37">
        <f t="shared" ref="D774:D837" si="121">D773+F772</f>
        <v>76.899999999999906</v>
      </c>
      <c r="E774" s="37"/>
      <c r="F774" s="37">
        <f t="shared" si="120"/>
        <v>0.1</v>
      </c>
      <c r="G774" s="53">
        <f t="shared" ref="G774:G837" si="122">G773</f>
        <v>1</v>
      </c>
      <c r="H774" s="37">
        <f t="shared" ref="H774:H837" si="123">H773</f>
        <v>0.2</v>
      </c>
      <c r="I774" s="37">
        <f t="shared" ref="I774:I837" si="124">H774*F772+I773</f>
        <v>15.379999999999761</v>
      </c>
      <c r="J774" s="37">
        <f t="shared" si="117"/>
        <v>1.9800000000000005E-2</v>
      </c>
      <c r="K774" s="37">
        <f t="shared" si="119"/>
        <v>1.9800040220127824E-2</v>
      </c>
      <c r="L774" s="37">
        <f t="shared" ref="L774:L837" si="125">(J774-K774)/G774/10</f>
        <v>-4.0220127818513252E-9</v>
      </c>
      <c r="M774" s="37">
        <f t="shared" ref="M774:M837" si="126">M773+L774</f>
        <v>9.9000197078626326E-2</v>
      </c>
      <c r="N774" s="36"/>
      <c r="O774" s="37">
        <f>IF(M774&gt;'FOBAS Calculator'!$D$22,0,1)</f>
        <v>1</v>
      </c>
      <c r="P774" s="37">
        <f t="shared" si="118"/>
        <v>76.899999999999906</v>
      </c>
      <c r="Q774" s="36"/>
      <c r="R774" s="36"/>
    </row>
    <row r="775" spans="1:18">
      <c r="A775" s="36"/>
      <c r="B775" s="36"/>
      <c r="C775" s="36"/>
      <c r="D775" s="37">
        <f t="shared" si="121"/>
        <v>76.999999999999901</v>
      </c>
      <c r="E775" s="37"/>
      <c r="F775" s="37">
        <f t="shared" si="120"/>
        <v>0.1</v>
      </c>
      <c r="G775" s="53">
        <f t="shared" si="122"/>
        <v>1</v>
      </c>
      <c r="H775" s="37">
        <f t="shared" si="123"/>
        <v>0.2</v>
      </c>
      <c r="I775" s="37">
        <f t="shared" si="124"/>
        <v>15.399999999999761</v>
      </c>
      <c r="J775" s="37">
        <f t="shared" ref="J775:J838" si="127">$A$6*F773*H775*10</f>
        <v>1.9800000000000005E-2</v>
      </c>
      <c r="K775" s="37">
        <f t="shared" si="119"/>
        <v>1.9800039415725265E-2</v>
      </c>
      <c r="L775" s="37">
        <f t="shared" si="125"/>
        <v>-3.9415725260061317E-9</v>
      </c>
      <c r="M775" s="37">
        <f t="shared" si="126"/>
        <v>9.9000193137053799E-2</v>
      </c>
      <c r="N775" s="36"/>
      <c r="O775" s="37">
        <f>IF(M775&gt;'FOBAS Calculator'!$D$22,0,1)</f>
        <v>1</v>
      </c>
      <c r="P775" s="37">
        <f t="shared" ref="P775:P838" si="128">IF((O775)=1,D775,0)</f>
        <v>76.999999999999901</v>
      </c>
      <c r="Q775" s="36"/>
      <c r="R775" s="36"/>
    </row>
    <row r="776" spans="1:18">
      <c r="A776" s="36"/>
      <c r="B776" s="36"/>
      <c r="C776" s="36"/>
      <c r="D776" s="37">
        <f t="shared" si="121"/>
        <v>77.099999999999895</v>
      </c>
      <c r="E776" s="37"/>
      <c r="F776" s="37">
        <f t="shared" si="120"/>
        <v>0.1</v>
      </c>
      <c r="G776" s="53">
        <f t="shared" si="122"/>
        <v>1</v>
      </c>
      <c r="H776" s="37">
        <f t="shared" si="123"/>
        <v>0.2</v>
      </c>
      <c r="I776" s="37">
        <f t="shared" si="124"/>
        <v>15.41999999999976</v>
      </c>
      <c r="J776" s="37">
        <f t="shared" si="127"/>
        <v>1.9800000000000005E-2</v>
      </c>
      <c r="K776" s="37">
        <f t="shared" ref="K776:K839" si="129">ABS(F774*H776*M775*10)</f>
        <v>1.9800038627410761E-2</v>
      </c>
      <c r="L776" s="37">
        <f t="shared" si="125"/>
        <v>-3.8627410756109095E-9</v>
      </c>
      <c r="M776" s="37">
        <f t="shared" si="126"/>
        <v>9.9000189274312728E-2</v>
      </c>
      <c r="N776" s="36"/>
      <c r="O776" s="37">
        <f>IF(M776&gt;'FOBAS Calculator'!$D$22,0,1)</f>
        <v>1</v>
      </c>
      <c r="P776" s="37">
        <f t="shared" si="128"/>
        <v>77.099999999999895</v>
      </c>
      <c r="Q776" s="36"/>
      <c r="R776" s="36"/>
    </row>
    <row r="777" spans="1:18">
      <c r="A777" s="36"/>
      <c r="B777" s="36"/>
      <c r="C777" s="36"/>
      <c r="D777" s="37">
        <f t="shared" si="121"/>
        <v>77.199999999999889</v>
      </c>
      <c r="E777" s="37"/>
      <c r="F777" s="37">
        <f t="shared" si="120"/>
        <v>0.1</v>
      </c>
      <c r="G777" s="53">
        <f t="shared" si="122"/>
        <v>1</v>
      </c>
      <c r="H777" s="37">
        <f t="shared" si="123"/>
        <v>0.2</v>
      </c>
      <c r="I777" s="37">
        <f t="shared" si="124"/>
        <v>15.43999999999976</v>
      </c>
      <c r="J777" s="37">
        <f t="shared" si="127"/>
        <v>1.9800000000000005E-2</v>
      </c>
      <c r="K777" s="37">
        <f t="shared" si="129"/>
        <v>1.9800037854862548E-2</v>
      </c>
      <c r="L777" s="37">
        <f t="shared" si="125"/>
        <v>-3.7854862543207357E-9</v>
      </c>
      <c r="M777" s="37">
        <f t="shared" si="126"/>
        <v>9.900018548882647E-2</v>
      </c>
      <c r="N777" s="36"/>
      <c r="O777" s="37">
        <f>IF(M777&gt;'FOBAS Calculator'!$D$22,0,1)</f>
        <v>1</v>
      </c>
      <c r="P777" s="37">
        <f t="shared" si="128"/>
        <v>77.199999999999889</v>
      </c>
      <c r="Q777" s="36"/>
      <c r="R777" s="36"/>
    </row>
    <row r="778" spans="1:18">
      <c r="A778" s="36"/>
      <c r="B778" s="36"/>
      <c r="C778" s="36"/>
      <c r="D778" s="37">
        <f t="shared" si="121"/>
        <v>77.299999999999883</v>
      </c>
      <c r="E778" s="37"/>
      <c r="F778" s="37">
        <f t="shared" si="120"/>
        <v>0.1</v>
      </c>
      <c r="G778" s="53">
        <f t="shared" si="122"/>
        <v>1</v>
      </c>
      <c r="H778" s="37">
        <f t="shared" si="123"/>
        <v>0.2</v>
      </c>
      <c r="I778" s="37">
        <f t="shared" si="124"/>
        <v>15.459999999999759</v>
      </c>
      <c r="J778" s="37">
        <f t="shared" si="127"/>
        <v>1.9800000000000005E-2</v>
      </c>
      <c r="K778" s="37">
        <f t="shared" si="129"/>
        <v>1.9800037097765299E-2</v>
      </c>
      <c r="L778" s="37">
        <f t="shared" si="125"/>
        <v>-3.7097765293730989E-9</v>
      </c>
      <c r="M778" s="37">
        <f t="shared" si="126"/>
        <v>9.9000181779049942E-2</v>
      </c>
      <c r="N778" s="36"/>
      <c r="O778" s="37">
        <f>IF(M778&gt;'FOBAS Calculator'!$D$22,0,1)</f>
        <v>1</v>
      </c>
      <c r="P778" s="37">
        <f t="shared" si="128"/>
        <v>77.299999999999883</v>
      </c>
      <c r="Q778" s="36"/>
      <c r="R778" s="36"/>
    </row>
    <row r="779" spans="1:18">
      <c r="A779" s="36"/>
      <c r="B779" s="36"/>
      <c r="C779" s="36"/>
      <c r="D779" s="37">
        <f t="shared" si="121"/>
        <v>77.399999999999878</v>
      </c>
      <c r="E779" s="37"/>
      <c r="F779" s="37">
        <f t="shared" si="120"/>
        <v>0.1</v>
      </c>
      <c r="G779" s="53">
        <f t="shared" si="122"/>
        <v>1</v>
      </c>
      <c r="H779" s="37">
        <f t="shared" si="123"/>
        <v>0.2</v>
      </c>
      <c r="I779" s="37">
        <f t="shared" si="124"/>
        <v>15.479999999999759</v>
      </c>
      <c r="J779" s="37">
        <f t="shared" si="127"/>
        <v>1.9800000000000005E-2</v>
      </c>
      <c r="K779" s="37">
        <f t="shared" si="129"/>
        <v>1.9800036355809993E-2</v>
      </c>
      <c r="L779" s="37">
        <f t="shared" si="125"/>
        <v>-3.6355809987509423E-9</v>
      </c>
      <c r="M779" s="37">
        <f t="shared" si="126"/>
        <v>9.9000178143468939E-2</v>
      </c>
      <c r="N779" s="36"/>
      <c r="O779" s="37">
        <f>IF(M779&gt;'FOBAS Calculator'!$D$22,0,1)</f>
        <v>1</v>
      </c>
      <c r="P779" s="37">
        <f t="shared" si="128"/>
        <v>77.399999999999878</v>
      </c>
      <c r="Q779" s="36"/>
      <c r="R779" s="36"/>
    </row>
    <row r="780" spans="1:18">
      <c r="A780" s="36"/>
      <c r="B780" s="36"/>
      <c r="C780" s="36"/>
      <c r="D780" s="37">
        <f t="shared" si="121"/>
        <v>77.499999999999872</v>
      </c>
      <c r="E780" s="37"/>
      <c r="F780" s="37">
        <f t="shared" si="120"/>
        <v>0.1</v>
      </c>
      <c r="G780" s="53">
        <f t="shared" si="122"/>
        <v>1</v>
      </c>
      <c r="H780" s="37">
        <f t="shared" si="123"/>
        <v>0.2</v>
      </c>
      <c r="I780" s="37">
        <f t="shared" si="124"/>
        <v>15.499999999999758</v>
      </c>
      <c r="J780" s="37">
        <f t="shared" si="127"/>
        <v>1.9800000000000005E-2</v>
      </c>
      <c r="K780" s="37">
        <f t="shared" si="129"/>
        <v>1.9800035628693792E-2</v>
      </c>
      <c r="L780" s="37">
        <f t="shared" si="125"/>
        <v>-3.562869378692657E-9</v>
      </c>
      <c r="M780" s="37">
        <f t="shared" si="126"/>
        <v>9.9000174580599565E-2</v>
      </c>
      <c r="N780" s="36"/>
      <c r="O780" s="37">
        <f>IF(M780&gt;'FOBAS Calculator'!$D$22,0,1)</f>
        <v>1</v>
      </c>
      <c r="P780" s="37">
        <f t="shared" si="128"/>
        <v>77.499999999999872</v>
      </c>
      <c r="Q780" s="36"/>
      <c r="R780" s="36"/>
    </row>
    <row r="781" spans="1:18">
      <c r="A781" s="36"/>
      <c r="B781" s="36"/>
      <c r="C781" s="36"/>
      <c r="D781" s="37">
        <f t="shared" si="121"/>
        <v>77.599999999999866</v>
      </c>
      <c r="E781" s="37"/>
      <c r="F781" s="37">
        <f t="shared" si="120"/>
        <v>0.1</v>
      </c>
      <c r="G781" s="53">
        <f t="shared" si="122"/>
        <v>1</v>
      </c>
      <c r="H781" s="37">
        <f t="shared" si="123"/>
        <v>0.2</v>
      </c>
      <c r="I781" s="37">
        <f t="shared" si="124"/>
        <v>15.519999999999758</v>
      </c>
      <c r="J781" s="37">
        <f t="shared" si="127"/>
        <v>1.9800000000000005E-2</v>
      </c>
      <c r="K781" s="37">
        <f t="shared" si="129"/>
        <v>1.9800034916119917E-2</v>
      </c>
      <c r="L781" s="37">
        <f t="shared" si="125"/>
        <v>-3.4916119912020705E-9</v>
      </c>
      <c r="M781" s="37">
        <f t="shared" si="126"/>
        <v>9.9000171088987579E-2</v>
      </c>
      <c r="N781" s="36"/>
      <c r="O781" s="37">
        <f>IF(M781&gt;'FOBAS Calculator'!$D$22,0,1)</f>
        <v>1</v>
      </c>
      <c r="P781" s="37">
        <f t="shared" si="128"/>
        <v>77.599999999999866</v>
      </c>
      <c r="Q781" s="36"/>
      <c r="R781" s="36"/>
    </row>
    <row r="782" spans="1:18">
      <c r="A782" s="36"/>
      <c r="B782" s="36"/>
      <c r="C782" s="36"/>
      <c r="D782" s="37">
        <f t="shared" si="121"/>
        <v>77.699999999999861</v>
      </c>
      <c r="E782" s="37"/>
      <c r="F782" s="37">
        <f t="shared" si="120"/>
        <v>0.1</v>
      </c>
      <c r="G782" s="53">
        <f t="shared" si="122"/>
        <v>1</v>
      </c>
      <c r="H782" s="37">
        <f t="shared" si="123"/>
        <v>0.2</v>
      </c>
      <c r="I782" s="37">
        <f t="shared" si="124"/>
        <v>15.539999999999758</v>
      </c>
      <c r="J782" s="37">
        <f t="shared" si="127"/>
        <v>1.9800000000000005E-2</v>
      </c>
      <c r="K782" s="37">
        <f t="shared" si="129"/>
        <v>1.9800034217797517E-2</v>
      </c>
      <c r="L782" s="37">
        <f t="shared" si="125"/>
        <v>-3.4217797512114954E-9</v>
      </c>
      <c r="M782" s="37">
        <f t="shared" si="126"/>
        <v>9.9000167667207831E-2</v>
      </c>
      <c r="N782" s="36"/>
      <c r="O782" s="37">
        <f>IF(M782&gt;'FOBAS Calculator'!$D$22,0,1)</f>
        <v>1</v>
      </c>
      <c r="P782" s="37">
        <f t="shared" si="128"/>
        <v>77.699999999999861</v>
      </c>
      <c r="Q782" s="36"/>
      <c r="R782" s="36"/>
    </row>
    <row r="783" spans="1:18">
      <c r="A783" s="36"/>
      <c r="B783" s="36"/>
      <c r="C783" s="36"/>
      <c r="D783" s="37">
        <f t="shared" si="121"/>
        <v>77.799999999999855</v>
      </c>
      <c r="E783" s="37"/>
      <c r="F783" s="37">
        <f t="shared" si="120"/>
        <v>0.1</v>
      </c>
      <c r="G783" s="53">
        <f t="shared" si="122"/>
        <v>1</v>
      </c>
      <c r="H783" s="37">
        <f t="shared" si="123"/>
        <v>0.2</v>
      </c>
      <c r="I783" s="37">
        <f t="shared" si="124"/>
        <v>15.559999999999757</v>
      </c>
      <c r="J783" s="37">
        <f t="shared" si="127"/>
        <v>1.9800000000000005E-2</v>
      </c>
      <c r="K783" s="37">
        <f t="shared" si="129"/>
        <v>1.980003353344157E-2</v>
      </c>
      <c r="L783" s="37">
        <f t="shared" si="125"/>
        <v>-3.3533441565203327E-9</v>
      </c>
      <c r="M783" s="37">
        <f t="shared" si="126"/>
        <v>9.9000164313863673E-2</v>
      </c>
      <c r="N783" s="36"/>
      <c r="O783" s="37">
        <f>IF(M783&gt;'FOBAS Calculator'!$D$22,0,1)</f>
        <v>1</v>
      </c>
      <c r="P783" s="37">
        <f t="shared" si="128"/>
        <v>77.799999999999855</v>
      </c>
      <c r="Q783" s="36"/>
      <c r="R783" s="36"/>
    </row>
    <row r="784" spans="1:18">
      <c r="A784" s="36"/>
      <c r="B784" s="36"/>
      <c r="C784" s="36"/>
      <c r="D784" s="37">
        <f t="shared" si="121"/>
        <v>77.899999999999849</v>
      </c>
      <c r="E784" s="37"/>
      <c r="F784" s="37">
        <f t="shared" si="120"/>
        <v>0.1</v>
      </c>
      <c r="G784" s="53">
        <f t="shared" si="122"/>
        <v>1</v>
      </c>
      <c r="H784" s="37">
        <f t="shared" si="123"/>
        <v>0.2</v>
      </c>
      <c r="I784" s="37">
        <f t="shared" si="124"/>
        <v>15.579999999999757</v>
      </c>
      <c r="J784" s="37">
        <f t="shared" si="127"/>
        <v>1.9800000000000005E-2</v>
      </c>
      <c r="K784" s="37">
        <f t="shared" si="129"/>
        <v>1.9800032862772737E-2</v>
      </c>
      <c r="L784" s="37">
        <f t="shared" si="125"/>
        <v>-3.2862772732233926E-9</v>
      </c>
      <c r="M784" s="37">
        <f t="shared" si="126"/>
        <v>9.9000161027586395E-2</v>
      </c>
      <c r="N784" s="36"/>
      <c r="O784" s="37">
        <f>IF(M784&gt;'FOBAS Calculator'!$D$22,0,1)</f>
        <v>1</v>
      </c>
      <c r="P784" s="37">
        <f t="shared" si="128"/>
        <v>77.899999999999849</v>
      </c>
      <c r="Q784" s="36"/>
      <c r="R784" s="36"/>
    </row>
    <row r="785" spans="1:18">
      <c r="A785" s="36"/>
      <c r="B785" s="36"/>
      <c r="C785" s="36"/>
      <c r="D785" s="37">
        <f t="shared" si="121"/>
        <v>77.999999999999844</v>
      </c>
      <c r="E785" s="37"/>
      <c r="F785" s="37">
        <f t="shared" si="120"/>
        <v>0.1</v>
      </c>
      <c r="G785" s="53">
        <f t="shared" si="122"/>
        <v>1</v>
      </c>
      <c r="H785" s="37">
        <f t="shared" si="123"/>
        <v>0.2</v>
      </c>
      <c r="I785" s="37">
        <f t="shared" si="124"/>
        <v>15.599999999999756</v>
      </c>
      <c r="J785" s="37">
        <f t="shared" si="127"/>
        <v>1.9800000000000005E-2</v>
      </c>
      <c r="K785" s="37">
        <f t="shared" si="129"/>
        <v>1.9800032205517279E-2</v>
      </c>
      <c r="L785" s="37">
        <f t="shared" si="125"/>
        <v>-3.2205517273842242E-9</v>
      </c>
      <c r="M785" s="37">
        <f t="shared" si="126"/>
        <v>9.9000157807034667E-2</v>
      </c>
      <c r="N785" s="36"/>
      <c r="O785" s="37">
        <f>IF(M785&gt;'FOBAS Calculator'!$D$22,0,1)</f>
        <v>1</v>
      </c>
      <c r="P785" s="37">
        <f t="shared" si="128"/>
        <v>77.999999999999844</v>
      </c>
      <c r="Q785" s="36"/>
      <c r="R785" s="36"/>
    </row>
    <row r="786" spans="1:18">
      <c r="A786" s="36"/>
      <c r="B786" s="36"/>
      <c r="C786" s="36"/>
      <c r="D786" s="37">
        <f t="shared" si="121"/>
        <v>78.099999999999838</v>
      </c>
      <c r="E786" s="37"/>
      <c r="F786" s="37">
        <f t="shared" si="120"/>
        <v>0.1</v>
      </c>
      <c r="G786" s="53">
        <f t="shared" si="122"/>
        <v>1</v>
      </c>
      <c r="H786" s="37">
        <f t="shared" si="123"/>
        <v>0.2</v>
      </c>
      <c r="I786" s="37">
        <f t="shared" si="124"/>
        <v>15.619999999999756</v>
      </c>
      <c r="J786" s="37">
        <f t="shared" si="127"/>
        <v>1.9800000000000005E-2</v>
      </c>
      <c r="K786" s="37">
        <f t="shared" si="129"/>
        <v>1.9800031561406937E-2</v>
      </c>
      <c r="L786" s="37">
        <f t="shared" si="125"/>
        <v>-3.1561406932389959E-9</v>
      </c>
      <c r="M786" s="37">
        <f t="shared" si="126"/>
        <v>9.9000154650893971E-2</v>
      </c>
      <c r="N786" s="36"/>
      <c r="O786" s="37">
        <f>IF(M786&gt;'FOBAS Calculator'!$D$22,0,1)</f>
        <v>1</v>
      </c>
      <c r="P786" s="37">
        <f t="shared" si="128"/>
        <v>78.099999999999838</v>
      </c>
      <c r="Q786" s="36"/>
      <c r="R786" s="36"/>
    </row>
    <row r="787" spans="1:18">
      <c r="A787" s="36"/>
      <c r="B787" s="36"/>
      <c r="C787" s="36"/>
      <c r="D787" s="37">
        <f t="shared" si="121"/>
        <v>78.199999999999832</v>
      </c>
      <c r="E787" s="37"/>
      <c r="F787" s="37">
        <f t="shared" si="120"/>
        <v>0.1</v>
      </c>
      <c r="G787" s="53">
        <f t="shared" si="122"/>
        <v>1</v>
      </c>
      <c r="H787" s="37">
        <f t="shared" si="123"/>
        <v>0.2</v>
      </c>
      <c r="I787" s="37">
        <f t="shared" si="124"/>
        <v>15.639999999999755</v>
      </c>
      <c r="J787" s="37">
        <f t="shared" si="127"/>
        <v>1.9800000000000005E-2</v>
      </c>
      <c r="K787" s="37">
        <f t="shared" si="129"/>
        <v>1.9800030930178798E-2</v>
      </c>
      <c r="L787" s="37">
        <f t="shared" si="125"/>
        <v>-3.0930178793187045E-9</v>
      </c>
      <c r="M787" s="37">
        <f t="shared" si="126"/>
        <v>9.9000151557876087E-2</v>
      </c>
      <c r="N787" s="36"/>
      <c r="O787" s="37">
        <f>IF(M787&gt;'FOBAS Calculator'!$D$22,0,1)</f>
        <v>1</v>
      </c>
      <c r="P787" s="37">
        <f t="shared" si="128"/>
        <v>78.199999999999832</v>
      </c>
      <c r="Q787" s="36"/>
      <c r="R787" s="36"/>
    </row>
    <row r="788" spans="1:18">
      <c r="A788" s="36"/>
      <c r="B788" s="36"/>
      <c r="C788" s="36"/>
      <c r="D788" s="37">
        <f t="shared" si="121"/>
        <v>78.299999999999827</v>
      </c>
      <c r="E788" s="37"/>
      <c r="F788" s="37">
        <f t="shared" si="120"/>
        <v>0.1</v>
      </c>
      <c r="G788" s="53">
        <f t="shared" si="122"/>
        <v>1</v>
      </c>
      <c r="H788" s="37">
        <f t="shared" si="123"/>
        <v>0.2</v>
      </c>
      <c r="I788" s="37">
        <f t="shared" si="124"/>
        <v>15.659999999999755</v>
      </c>
      <c r="J788" s="37">
        <f t="shared" si="127"/>
        <v>1.9800000000000005E-2</v>
      </c>
      <c r="K788" s="37">
        <f t="shared" si="129"/>
        <v>1.980003031157522E-2</v>
      </c>
      <c r="L788" s="37">
        <f t="shared" si="125"/>
        <v>-3.031157521510286E-9</v>
      </c>
      <c r="M788" s="37">
        <f t="shared" si="126"/>
        <v>9.9000148526718568E-2</v>
      </c>
      <c r="N788" s="36"/>
      <c r="O788" s="37">
        <f>IF(M788&gt;'FOBAS Calculator'!$D$22,0,1)</f>
        <v>1</v>
      </c>
      <c r="P788" s="37">
        <f t="shared" si="128"/>
        <v>78.299999999999827</v>
      </c>
      <c r="Q788" s="36"/>
      <c r="R788" s="36"/>
    </row>
    <row r="789" spans="1:18">
      <c r="A789" s="36"/>
      <c r="B789" s="36"/>
      <c r="C789" s="36"/>
      <c r="D789" s="37">
        <f t="shared" si="121"/>
        <v>78.399999999999821</v>
      </c>
      <c r="E789" s="37"/>
      <c r="F789" s="37">
        <f t="shared" si="120"/>
        <v>0.1</v>
      </c>
      <c r="G789" s="53">
        <f t="shared" si="122"/>
        <v>1</v>
      </c>
      <c r="H789" s="37">
        <f t="shared" si="123"/>
        <v>0.2</v>
      </c>
      <c r="I789" s="37">
        <f t="shared" si="124"/>
        <v>15.679999999999755</v>
      </c>
      <c r="J789" s="37">
        <f t="shared" si="127"/>
        <v>1.9800000000000005E-2</v>
      </c>
      <c r="K789" s="37">
        <f t="shared" si="129"/>
        <v>1.9800029705343718E-2</v>
      </c>
      <c r="L789" s="37">
        <f t="shared" si="125"/>
        <v>-2.9705343712604916E-9</v>
      </c>
      <c r="M789" s="37">
        <f t="shared" si="126"/>
        <v>9.9000145556184194E-2</v>
      </c>
      <c r="N789" s="36"/>
      <c r="O789" s="37">
        <f>IF(M789&gt;'FOBAS Calculator'!$D$22,0,1)</f>
        <v>1</v>
      </c>
      <c r="P789" s="37">
        <f t="shared" si="128"/>
        <v>78.399999999999821</v>
      </c>
      <c r="Q789" s="36"/>
      <c r="R789" s="36"/>
    </row>
    <row r="790" spans="1:18">
      <c r="A790" s="36"/>
      <c r="B790" s="36"/>
      <c r="C790" s="36"/>
      <c r="D790" s="37">
        <f t="shared" si="121"/>
        <v>78.499999999999815</v>
      </c>
      <c r="E790" s="37"/>
      <c r="F790" s="37">
        <f t="shared" si="120"/>
        <v>0.1</v>
      </c>
      <c r="G790" s="53">
        <f t="shared" si="122"/>
        <v>1</v>
      </c>
      <c r="H790" s="37">
        <f t="shared" si="123"/>
        <v>0.2</v>
      </c>
      <c r="I790" s="37">
        <f t="shared" si="124"/>
        <v>15.699999999999754</v>
      </c>
      <c r="J790" s="37">
        <f t="shared" si="127"/>
        <v>1.9800000000000005E-2</v>
      </c>
      <c r="K790" s="37">
        <f t="shared" si="129"/>
        <v>1.9800029111236843E-2</v>
      </c>
      <c r="L790" s="37">
        <f t="shared" si="125"/>
        <v>-2.9111236837797704E-9</v>
      </c>
      <c r="M790" s="37">
        <f t="shared" si="126"/>
        <v>9.9000142645060504E-2</v>
      </c>
      <c r="N790" s="36"/>
      <c r="O790" s="37">
        <f>IF(M790&gt;'FOBAS Calculator'!$D$22,0,1)</f>
        <v>1</v>
      </c>
      <c r="P790" s="37">
        <f t="shared" si="128"/>
        <v>78.499999999999815</v>
      </c>
      <c r="Q790" s="36"/>
      <c r="R790" s="36"/>
    </row>
    <row r="791" spans="1:18">
      <c r="A791" s="36"/>
      <c r="B791" s="36"/>
      <c r="C791" s="36"/>
      <c r="D791" s="37">
        <f t="shared" si="121"/>
        <v>78.59999999999981</v>
      </c>
      <c r="E791" s="37"/>
      <c r="F791" s="37">
        <f t="shared" si="120"/>
        <v>0.1</v>
      </c>
      <c r="G791" s="53">
        <f t="shared" si="122"/>
        <v>1</v>
      </c>
      <c r="H791" s="37">
        <f t="shared" si="123"/>
        <v>0.2</v>
      </c>
      <c r="I791" s="37">
        <f t="shared" si="124"/>
        <v>15.719999999999754</v>
      </c>
      <c r="J791" s="37">
        <f t="shared" si="127"/>
        <v>1.9800000000000005E-2</v>
      </c>
      <c r="K791" s="37">
        <f t="shared" si="129"/>
        <v>1.9800028529012102E-2</v>
      </c>
      <c r="L791" s="37">
        <f t="shared" si="125"/>
        <v>-2.8529012097155969E-9</v>
      </c>
      <c r="M791" s="37">
        <f t="shared" si="126"/>
        <v>9.9000139792159297E-2</v>
      </c>
      <c r="N791" s="36"/>
      <c r="O791" s="37">
        <f>IF(M791&gt;'FOBAS Calculator'!$D$22,0,1)</f>
        <v>1</v>
      </c>
      <c r="P791" s="37">
        <f t="shared" si="128"/>
        <v>78.59999999999981</v>
      </c>
      <c r="Q791" s="36"/>
      <c r="R791" s="36"/>
    </row>
    <row r="792" spans="1:18">
      <c r="A792" s="36"/>
      <c r="B792" s="36"/>
      <c r="C792" s="36"/>
      <c r="D792" s="37">
        <f t="shared" si="121"/>
        <v>78.699999999999804</v>
      </c>
      <c r="E792" s="37"/>
      <c r="F792" s="37">
        <f t="shared" si="120"/>
        <v>0.1</v>
      </c>
      <c r="G792" s="53">
        <f t="shared" si="122"/>
        <v>1</v>
      </c>
      <c r="H792" s="37">
        <f t="shared" si="123"/>
        <v>0.2</v>
      </c>
      <c r="I792" s="37">
        <f t="shared" si="124"/>
        <v>15.739999999999753</v>
      </c>
      <c r="J792" s="37">
        <f t="shared" si="127"/>
        <v>1.9800000000000005E-2</v>
      </c>
      <c r="K792" s="37">
        <f t="shared" si="129"/>
        <v>1.9800027958431863E-2</v>
      </c>
      <c r="L792" s="37">
        <f t="shared" si="125"/>
        <v>-2.7958431857849631E-9</v>
      </c>
      <c r="M792" s="37">
        <f t="shared" si="126"/>
        <v>9.9000136996316115E-2</v>
      </c>
      <c r="N792" s="36"/>
      <c r="O792" s="37">
        <f>IF(M792&gt;'FOBAS Calculator'!$D$22,0,1)</f>
        <v>1</v>
      </c>
      <c r="P792" s="37">
        <f t="shared" si="128"/>
        <v>78.699999999999804</v>
      </c>
      <c r="Q792" s="36"/>
      <c r="R792" s="36"/>
    </row>
    <row r="793" spans="1:18">
      <c r="A793" s="36"/>
      <c r="B793" s="36"/>
      <c r="C793" s="36"/>
      <c r="D793" s="37">
        <f t="shared" si="121"/>
        <v>78.799999999999798</v>
      </c>
      <c r="E793" s="37"/>
      <c r="F793" s="37">
        <f t="shared" si="120"/>
        <v>0.1</v>
      </c>
      <c r="G793" s="53">
        <f t="shared" si="122"/>
        <v>1</v>
      </c>
      <c r="H793" s="37">
        <f t="shared" si="123"/>
        <v>0.2</v>
      </c>
      <c r="I793" s="37">
        <f t="shared" si="124"/>
        <v>15.759999999999753</v>
      </c>
      <c r="J793" s="37">
        <f t="shared" si="127"/>
        <v>1.9800000000000005E-2</v>
      </c>
      <c r="K793" s="37">
        <f t="shared" si="129"/>
        <v>1.9800027399263228E-2</v>
      </c>
      <c r="L793" s="37">
        <f t="shared" si="125"/>
        <v>-2.7399263222843695E-9</v>
      </c>
      <c r="M793" s="37">
        <f t="shared" si="126"/>
        <v>9.9000134256389788E-2</v>
      </c>
      <c r="N793" s="36"/>
      <c r="O793" s="37">
        <f>IF(M793&gt;'FOBAS Calculator'!$D$22,0,1)</f>
        <v>1</v>
      </c>
      <c r="P793" s="37">
        <f t="shared" si="128"/>
        <v>78.799999999999798</v>
      </c>
      <c r="Q793" s="36"/>
      <c r="R793" s="36"/>
    </row>
    <row r="794" spans="1:18">
      <c r="A794" s="36"/>
      <c r="B794" s="36"/>
      <c r="C794" s="36"/>
      <c r="D794" s="37">
        <f t="shared" si="121"/>
        <v>78.899999999999793</v>
      </c>
      <c r="E794" s="37"/>
      <c r="F794" s="37">
        <f t="shared" si="120"/>
        <v>0.1</v>
      </c>
      <c r="G794" s="53">
        <f t="shared" si="122"/>
        <v>1</v>
      </c>
      <c r="H794" s="37">
        <f t="shared" si="123"/>
        <v>0.2</v>
      </c>
      <c r="I794" s="37">
        <f t="shared" si="124"/>
        <v>15.779999999999752</v>
      </c>
      <c r="J794" s="37">
        <f t="shared" si="127"/>
        <v>1.9800000000000005E-2</v>
      </c>
      <c r="K794" s="37">
        <f t="shared" si="129"/>
        <v>1.9800026851277963E-2</v>
      </c>
      <c r="L794" s="37">
        <f t="shared" si="125"/>
        <v>-2.6851277958039877E-9</v>
      </c>
      <c r="M794" s="37">
        <f t="shared" si="126"/>
        <v>9.9000131571261987E-2</v>
      </c>
      <c r="N794" s="36"/>
      <c r="O794" s="37">
        <f>IF(M794&gt;'FOBAS Calculator'!$D$22,0,1)</f>
        <v>1</v>
      </c>
      <c r="P794" s="37">
        <f t="shared" si="128"/>
        <v>78.899999999999793</v>
      </c>
      <c r="Q794" s="36"/>
      <c r="R794" s="36"/>
    </row>
    <row r="795" spans="1:18">
      <c r="A795" s="36"/>
      <c r="B795" s="36"/>
      <c r="C795" s="36"/>
      <c r="D795" s="37">
        <f t="shared" si="121"/>
        <v>78.999999999999787</v>
      </c>
      <c r="E795" s="37"/>
      <c r="F795" s="37">
        <f t="shared" si="120"/>
        <v>0.1</v>
      </c>
      <c r="G795" s="53">
        <f t="shared" si="122"/>
        <v>1</v>
      </c>
      <c r="H795" s="37">
        <f t="shared" si="123"/>
        <v>0.2</v>
      </c>
      <c r="I795" s="37">
        <f t="shared" si="124"/>
        <v>15.799999999999752</v>
      </c>
      <c r="J795" s="37">
        <f t="shared" si="127"/>
        <v>1.9800000000000005E-2</v>
      </c>
      <c r="K795" s="37">
        <f t="shared" si="129"/>
        <v>1.98000263142524E-2</v>
      </c>
      <c r="L795" s="37">
        <f t="shared" si="125"/>
        <v>-2.6314252395132077E-9</v>
      </c>
      <c r="M795" s="37">
        <f t="shared" si="126"/>
        <v>9.9000128939836743E-2</v>
      </c>
      <c r="N795" s="36"/>
      <c r="O795" s="37">
        <f>IF(M795&gt;'FOBAS Calculator'!$D$22,0,1)</f>
        <v>1</v>
      </c>
      <c r="P795" s="37">
        <f t="shared" si="128"/>
        <v>78.999999999999787</v>
      </c>
      <c r="Q795" s="36"/>
      <c r="R795" s="36"/>
    </row>
    <row r="796" spans="1:18">
      <c r="A796" s="36"/>
      <c r="B796" s="36"/>
      <c r="C796" s="36"/>
      <c r="D796" s="37">
        <f t="shared" si="121"/>
        <v>79.099999999999781</v>
      </c>
      <c r="E796" s="37"/>
      <c r="F796" s="37">
        <f t="shared" si="120"/>
        <v>0.1</v>
      </c>
      <c r="G796" s="53">
        <f t="shared" si="122"/>
        <v>1</v>
      </c>
      <c r="H796" s="37">
        <f t="shared" si="123"/>
        <v>0.2</v>
      </c>
      <c r="I796" s="37">
        <f t="shared" si="124"/>
        <v>15.819999999999752</v>
      </c>
      <c r="J796" s="37">
        <f t="shared" si="127"/>
        <v>1.9800000000000005E-2</v>
      </c>
      <c r="K796" s="37">
        <f t="shared" si="129"/>
        <v>1.980002578796735E-2</v>
      </c>
      <c r="L796" s="37">
        <f t="shared" si="125"/>
        <v>-2.5787967344870209E-9</v>
      </c>
      <c r="M796" s="37">
        <f t="shared" si="126"/>
        <v>9.9000126361040011E-2</v>
      </c>
      <c r="N796" s="36"/>
      <c r="O796" s="37">
        <f>IF(M796&gt;'FOBAS Calculator'!$D$22,0,1)</f>
        <v>1</v>
      </c>
      <c r="P796" s="37">
        <f t="shared" si="128"/>
        <v>79.099999999999781</v>
      </c>
      <c r="Q796" s="36"/>
      <c r="R796" s="36"/>
    </row>
    <row r="797" spans="1:18">
      <c r="A797" s="36"/>
      <c r="B797" s="36"/>
      <c r="C797" s="36"/>
      <c r="D797" s="37">
        <f t="shared" si="121"/>
        <v>79.199999999999775</v>
      </c>
      <c r="E797" s="37"/>
      <c r="F797" s="37">
        <f t="shared" si="120"/>
        <v>0.1</v>
      </c>
      <c r="G797" s="53">
        <f t="shared" si="122"/>
        <v>1</v>
      </c>
      <c r="H797" s="37">
        <f t="shared" si="123"/>
        <v>0.2</v>
      </c>
      <c r="I797" s="37">
        <f t="shared" si="124"/>
        <v>15.839999999999751</v>
      </c>
      <c r="J797" s="37">
        <f t="shared" si="127"/>
        <v>1.9800000000000005E-2</v>
      </c>
      <c r="K797" s="37">
        <f t="shared" si="129"/>
        <v>1.9800025272208005E-2</v>
      </c>
      <c r="L797" s="37">
        <f t="shared" si="125"/>
        <v>-2.5272207999915695E-9</v>
      </c>
      <c r="M797" s="37">
        <f t="shared" si="126"/>
        <v>9.9000123833819217E-2</v>
      </c>
      <c r="N797" s="36"/>
      <c r="O797" s="37">
        <f>IF(M797&gt;'FOBAS Calculator'!$D$22,0,1)</f>
        <v>1</v>
      </c>
      <c r="P797" s="37">
        <f t="shared" si="128"/>
        <v>79.199999999999775</v>
      </c>
      <c r="Q797" s="36"/>
      <c r="R797" s="36"/>
    </row>
    <row r="798" spans="1:18">
      <c r="A798" s="36"/>
      <c r="B798" s="36"/>
      <c r="C798" s="36"/>
      <c r="D798" s="37">
        <f t="shared" si="121"/>
        <v>79.29999999999977</v>
      </c>
      <c r="E798" s="37"/>
      <c r="F798" s="37">
        <f t="shared" si="120"/>
        <v>0.1</v>
      </c>
      <c r="G798" s="53">
        <f t="shared" si="122"/>
        <v>1</v>
      </c>
      <c r="H798" s="37">
        <f t="shared" si="123"/>
        <v>0.2</v>
      </c>
      <c r="I798" s="37">
        <f t="shared" si="124"/>
        <v>15.859999999999751</v>
      </c>
      <c r="J798" s="37">
        <f t="shared" si="127"/>
        <v>1.9800000000000005E-2</v>
      </c>
      <c r="K798" s="37">
        <f t="shared" si="129"/>
        <v>1.9800024766763846E-2</v>
      </c>
      <c r="L798" s="37">
        <f t="shared" si="125"/>
        <v>-2.4766763841166382E-9</v>
      </c>
      <c r="M798" s="37">
        <f t="shared" si="126"/>
        <v>9.900012135714284E-2</v>
      </c>
      <c r="N798" s="36"/>
      <c r="O798" s="37">
        <f>IF(M798&gt;'FOBAS Calculator'!$D$22,0,1)</f>
        <v>1</v>
      </c>
      <c r="P798" s="37">
        <f t="shared" si="128"/>
        <v>79.29999999999977</v>
      </c>
      <c r="Q798" s="36"/>
      <c r="R798" s="36"/>
    </row>
    <row r="799" spans="1:18">
      <c r="A799" s="36"/>
      <c r="B799" s="36"/>
      <c r="C799" s="36"/>
      <c r="D799" s="37">
        <f t="shared" si="121"/>
        <v>79.399999999999764</v>
      </c>
      <c r="E799" s="37"/>
      <c r="F799" s="37">
        <f t="shared" si="120"/>
        <v>0.1</v>
      </c>
      <c r="G799" s="53">
        <f t="shared" si="122"/>
        <v>1</v>
      </c>
      <c r="H799" s="37">
        <f t="shared" si="123"/>
        <v>0.2</v>
      </c>
      <c r="I799" s="37">
        <f t="shared" si="124"/>
        <v>15.87999999999975</v>
      </c>
      <c r="J799" s="37">
        <f t="shared" si="127"/>
        <v>1.9800000000000005E-2</v>
      </c>
      <c r="K799" s="37">
        <f t="shared" si="129"/>
        <v>1.9800024271428573E-2</v>
      </c>
      <c r="L799" s="37">
        <f t="shared" si="125"/>
        <v>-2.4271428568367615E-9</v>
      </c>
      <c r="M799" s="37">
        <f t="shared" si="126"/>
        <v>9.9000118929999978E-2</v>
      </c>
      <c r="N799" s="36"/>
      <c r="O799" s="37">
        <f>IF(M799&gt;'FOBAS Calculator'!$D$22,0,1)</f>
        <v>1</v>
      </c>
      <c r="P799" s="37">
        <f t="shared" si="128"/>
        <v>79.399999999999764</v>
      </c>
      <c r="Q799" s="36"/>
      <c r="R799" s="36"/>
    </row>
    <row r="800" spans="1:18">
      <c r="A800" s="36"/>
      <c r="B800" s="36"/>
      <c r="C800" s="36"/>
      <c r="D800" s="37">
        <f t="shared" si="121"/>
        <v>79.499999999999758</v>
      </c>
      <c r="E800" s="37"/>
      <c r="F800" s="37">
        <f t="shared" si="120"/>
        <v>0.1</v>
      </c>
      <c r="G800" s="53">
        <f t="shared" si="122"/>
        <v>1</v>
      </c>
      <c r="H800" s="37">
        <f t="shared" si="123"/>
        <v>0.2</v>
      </c>
      <c r="I800" s="37">
        <f t="shared" si="124"/>
        <v>15.89999999999975</v>
      </c>
      <c r="J800" s="37">
        <f t="shared" si="127"/>
        <v>1.9800000000000005E-2</v>
      </c>
      <c r="K800" s="37">
        <f t="shared" si="129"/>
        <v>1.9800023786000001E-2</v>
      </c>
      <c r="L800" s="37">
        <f t="shared" si="125"/>
        <v>-2.3785999996028818E-9</v>
      </c>
      <c r="M800" s="37">
        <f t="shared" si="126"/>
        <v>9.900011655139998E-2</v>
      </c>
      <c r="N800" s="36"/>
      <c r="O800" s="37">
        <f>IF(M800&gt;'FOBAS Calculator'!$D$22,0,1)</f>
        <v>1</v>
      </c>
      <c r="P800" s="37">
        <f t="shared" si="128"/>
        <v>79.499999999999758</v>
      </c>
      <c r="Q800" s="36"/>
      <c r="R800" s="36"/>
    </row>
    <row r="801" spans="1:18">
      <c r="A801" s="36"/>
      <c r="B801" s="36"/>
      <c r="C801" s="36"/>
      <c r="D801" s="37">
        <f t="shared" si="121"/>
        <v>79.599999999999753</v>
      </c>
      <c r="E801" s="37"/>
      <c r="F801" s="37">
        <f t="shared" si="120"/>
        <v>0.1</v>
      </c>
      <c r="G801" s="53">
        <f t="shared" si="122"/>
        <v>1</v>
      </c>
      <c r="H801" s="37">
        <f t="shared" si="123"/>
        <v>0.2</v>
      </c>
      <c r="I801" s="37">
        <f t="shared" si="124"/>
        <v>15.919999999999749</v>
      </c>
      <c r="J801" s="37">
        <f t="shared" si="127"/>
        <v>1.9800000000000005E-2</v>
      </c>
      <c r="K801" s="37">
        <f t="shared" si="129"/>
        <v>1.980002331028E-2</v>
      </c>
      <c r="L801" s="37">
        <f t="shared" si="125"/>
        <v>-2.3310279994442907E-9</v>
      </c>
      <c r="M801" s="37">
        <f t="shared" si="126"/>
        <v>9.9000114220371985E-2</v>
      </c>
      <c r="N801" s="36"/>
      <c r="O801" s="37">
        <f>IF(M801&gt;'FOBAS Calculator'!$D$22,0,1)</f>
        <v>1</v>
      </c>
      <c r="P801" s="37">
        <f t="shared" si="128"/>
        <v>79.599999999999753</v>
      </c>
      <c r="Q801" s="36"/>
      <c r="R801" s="36"/>
    </row>
    <row r="802" spans="1:18">
      <c r="A802" s="36"/>
      <c r="B802" s="36"/>
      <c r="C802" s="36"/>
      <c r="D802" s="37">
        <f t="shared" si="121"/>
        <v>79.699999999999747</v>
      </c>
      <c r="E802" s="37"/>
      <c r="F802" s="37">
        <f t="shared" si="120"/>
        <v>0.1</v>
      </c>
      <c r="G802" s="53">
        <f t="shared" si="122"/>
        <v>1</v>
      </c>
      <c r="H802" s="37">
        <f t="shared" si="123"/>
        <v>0.2</v>
      </c>
      <c r="I802" s="37">
        <f t="shared" si="124"/>
        <v>15.939999999999749</v>
      </c>
      <c r="J802" s="37">
        <f t="shared" si="127"/>
        <v>1.9800000000000005E-2</v>
      </c>
      <c r="K802" s="37">
        <f t="shared" si="129"/>
        <v>1.9800022844074401E-2</v>
      </c>
      <c r="L802" s="37">
        <f t="shared" si="125"/>
        <v>-2.2844074396011217E-9</v>
      </c>
      <c r="M802" s="37">
        <f t="shared" si="126"/>
        <v>9.9000111935964544E-2</v>
      </c>
      <c r="N802" s="36"/>
      <c r="O802" s="37">
        <f>IF(M802&gt;'FOBAS Calculator'!$D$22,0,1)</f>
        <v>1</v>
      </c>
      <c r="P802" s="37">
        <f t="shared" si="128"/>
        <v>79.699999999999747</v>
      </c>
      <c r="Q802" s="36"/>
      <c r="R802" s="36"/>
    </row>
    <row r="803" spans="1:18">
      <c r="A803" s="36"/>
      <c r="B803" s="36"/>
      <c r="C803" s="36"/>
      <c r="D803" s="37">
        <f t="shared" si="121"/>
        <v>79.799999999999741</v>
      </c>
      <c r="E803" s="37"/>
      <c r="F803" s="37">
        <f t="shared" si="120"/>
        <v>0.1</v>
      </c>
      <c r="G803" s="53">
        <f t="shared" si="122"/>
        <v>1</v>
      </c>
      <c r="H803" s="37">
        <f t="shared" si="123"/>
        <v>0.2</v>
      </c>
      <c r="I803" s="37">
        <f t="shared" si="124"/>
        <v>15.959999999999749</v>
      </c>
      <c r="J803" s="37">
        <f t="shared" si="127"/>
        <v>1.9800000000000005E-2</v>
      </c>
      <c r="K803" s="37">
        <f t="shared" si="129"/>
        <v>1.980002238719291E-2</v>
      </c>
      <c r="L803" s="37">
        <f t="shared" si="125"/>
        <v>-2.238719290503788E-9</v>
      </c>
      <c r="M803" s="37">
        <f t="shared" si="126"/>
        <v>9.900010969724525E-2</v>
      </c>
      <c r="N803" s="36"/>
      <c r="O803" s="37">
        <f>IF(M803&gt;'FOBAS Calculator'!$D$22,0,1)</f>
        <v>1</v>
      </c>
      <c r="P803" s="37">
        <f t="shared" si="128"/>
        <v>79.799999999999741</v>
      </c>
      <c r="Q803" s="36"/>
      <c r="R803" s="36"/>
    </row>
    <row r="804" spans="1:18">
      <c r="A804" s="36"/>
      <c r="B804" s="36"/>
      <c r="C804" s="36"/>
      <c r="D804" s="37">
        <f t="shared" si="121"/>
        <v>79.899999999999736</v>
      </c>
      <c r="E804" s="37"/>
      <c r="F804" s="37">
        <f t="shared" si="120"/>
        <v>0.1</v>
      </c>
      <c r="G804" s="53">
        <f t="shared" si="122"/>
        <v>1</v>
      </c>
      <c r="H804" s="37">
        <f t="shared" si="123"/>
        <v>0.2</v>
      </c>
      <c r="I804" s="37">
        <f t="shared" si="124"/>
        <v>15.979999999999748</v>
      </c>
      <c r="J804" s="37">
        <f t="shared" si="127"/>
        <v>1.9800000000000005E-2</v>
      </c>
      <c r="K804" s="37">
        <f t="shared" si="129"/>
        <v>1.9800021939449054E-2</v>
      </c>
      <c r="L804" s="37">
        <f t="shared" si="125"/>
        <v>-2.1939449049157568E-9</v>
      </c>
      <c r="M804" s="37">
        <f t="shared" si="126"/>
        <v>9.900010750330035E-2</v>
      </c>
      <c r="N804" s="36"/>
      <c r="O804" s="37">
        <f>IF(M804&gt;'FOBAS Calculator'!$D$22,0,1)</f>
        <v>1</v>
      </c>
      <c r="P804" s="37">
        <f t="shared" si="128"/>
        <v>79.899999999999736</v>
      </c>
      <c r="Q804" s="36"/>
      <c r="R804" s="36"/>
    </row>
    <row r="805" spans="1:18">
      <c r="A805" s="36"/>
      <c r="B805" s="36"/>
      <c r="C805" s="36"/>
      <c r="D805" s="37">
        <f t="shared" si="121"/>
        <v>79.99999999999973</v>
      </c>
      <c r="E805" s="37"/>
      <c r="F805" s="37">
        <f t="shared" si="120"/>
        <v>0.1</v>
      </c>
      <c r="G805" s="53">
        <f t="shared" si="122"/>
        <v>1</v>
      </c>
      <c r="H805" s="37">
        <f t="shared" si="123"/>
        <v>0.2</v>
      </c>
      <c r="I805" s="37">
        <f t="shared" si="124"/>
        <v>15.999999999999748</v>
      </c>
      <c r="J805" s="37">
        <f t="shared" si="127"/>
        <v>1.9800000000000005E-2</v>
      </c>
      <c r="K805" s="37">
        <f t="shared" si="129"/>
        <v>1.980002150066007E-2</v>
      </c>
      <c r="L805" s="37">
        <f t="shared" si="125"/>
        <v>-2.1500660064843745E-9</v>
      </c>
      <c r="M805" s="37">
        <f t="shared" si="126"/>
        <v>9.9000105353234349E-2</v>
      </c>
      <c r="N805" s="36"/>
      <c r="O805" s="37">
        <f>IF(M805&gt;'FOBAS Calculator'!$D$22,0,1)</f>
        <v>1</v>
      </c>
      <c r="P805" s="37">
        <f t="shared" si="128"/>
        <v>79.99999999999973</v>
      </c>
      <c r="Q805" s="36"/>
      <c r="R805" s="36"/>
    </row>
    <row r="806" spans="1:18">
      <c r="A806" s="36"/>
      <c r="B806" s="36"/>
      <c r="C806" s="36"/>
      <c r="D806" s="37">
        <f t="shared" si="121"/>
        <v>80.099999999999724</v>
      </c>
      <c r="E806" s="37"/>
      <c r="F806" s="37">
        <f t="shared" si="120"/>
        <v>0.1</v>
      </c>
      <c r="G806" s="53">
        <f t="shared" si="122"/>
        <v>1</v>
      </c>
      <c r="H806" s="37">
        <f t="shared" si="123"/>
        <v>0.2</v>
      </c>
      <c r="I806" s="37">
        <f t="shared" si="124"/>
        <v>16.019999999999747</v>
      </c>
      <c r="J806" s="37">
        <f t="shared" si="127"/>
        <v>1.9800000000000005E-2</v>
      </c>
      <c r="K806" s="37">
        <f t="shared" si="129"/>
        <v>1.9800021070646871E-2</v>
      </c>
      <c r="L806" s="37">
        <f t="shared" si="125"/>
        <v>-2.1070646866183653E-9</v>
      </c>
      <c r="M806" s="37">
        <f t="shared" si="126"/>
        <v>9.900010324616966E-2</v>
      </c>
      <c r="N806" s="36"/>
      <c r="O806" s="37">
        <f>IF(M806&gt;'FOBAS Calculator'!$D$22,0,1)</f>
        <v>1</v>
      </c>
      <c r="P806" s="37">
        <f t="shared" si="128"/>
        <v>80.099999999999724</v>
      </c>
      <c r="Q806" s="36"/>
      <c r="R806" s="36"/>
    </row>
    <row r="807" spans="1:18">
      <c r="A807" s="36"/>
      <c r="B807" s="36"/>
      <c r="C807" s="36"/>
      <c r="D807" s="37">
        <f t="shared" si="121"/>
        <v>80.199999999999719</v>
      </c>
      <c r="E807" s="37"/>
      <c r="F807" s="37">
        <f t="shared" si="120"/>
        <v>0.1</v>
      </c>
      <c r="G807" s="53">
        <f t="shared" si="122"/>
        <v>1</v>
      </c>
      <c r="H807" s="37">
        <f t="shared" si="123"/>
        <v>0.2</v>
      </c>
      <c r="I807" s="37">
        <f t="shared" si="124"/>
        <v>16.039999999999747</v>
      </c>
      <c r="J807" s="37">
        <f t="shared" si="127"/>
        <v>1.9800000000000005E-2</v>
      </c>
      <c r="K807" s="37">
        <f t="shared" si="129"/>
        <v>1.9800020649233939E-2</v>
      </c>
      <c r="L807" s="37">
        <f t="shared" si="125"/>
        <v>-2.0649233933855981E-9</v>
      </c>
      <c r="M807" s="37">
        <f t="shared" si="126"/>
        <v>9.9000101181246261E-2</v>
      </c>
      <c r="N807" s="36"/>
      <c r="O807" s="37">
        <f>IF(M807&gt;'FOBAS Calculator'!$D$22,0,1)</f>
        <v>1</v>
      </c>
      <c r="P807" s="37">
        <f t="shared" si="128"/>
        <v>80.199999999999719</v>
      </c>
      <c r="Q807" s="36"/>
      <c r="R807" s="36"/>
    </row>
    <row r="808" spans="1:18">
      <c r="A808" s="36"/>
      <c r="B808" s="36"/>
      <c r="C808" s="36"/>
      <c r="D808" s="37">
        <f t="shared" si="121"/>
        <v>80.299999999999713</v>
      </c>
      <c r="E808" s="37"/>
      <c r="F808" s="37">
        <f t="shared" si="120"/>
        <v>0.1</v>
      </c>
      <c r="G808" s="53">
        <f t="shared" si="122"/>
        <v>1</v>
      </c>
      <c r="H808" s="37">
        <f t="shared" si="123"/>
        <v>0.2</v>
      </c>
      <c r="I808" s="37">
        <f t="shared" si="124"/>
        <v>16.059999999999746</v>
      </c>
      <c r="J808" s="37">
        <f t="shared" si="127"/>
        <v>1.9800000000000005E-2</v>
      </c>
      <c r="K808" s="37">
        <f t="shared" si="129"/>
        <v>1.9800020236249258E-2</v>
      </c>
      <c r="L808" s="37">
        <f t="shared" si="125"/>
        <v>-2.0236249252680859E-9</v>
      </c>
      <c r="M808" s="37">
        <f t="shared" si="126"/>
        <v>9.9000099157621341E-2</v>
      </c>
      <c r="N808" s="36"/>
      <c r="O808" s="37">
        <f>IF(M808&gt;'FOBAS Calculator'!$D$22,0,1)</f>
        <v>1</v>
      </c>
      <c r="P808" s="37">
        <f t="shared" si="128"/>
        <v>80.299999999999713</v>
      </c>
      <c r="Q808" s="36"/>
      <c r="R808" s="36"/>
    </row>
    <row r="809" spans="1:18">
      <c r="A809" s="36"/>
      <c r="B809" s="36"/>
      <c r="C809" s="36"/>
      <c r="D809" s="37">
        <f t="shared" si="121"/>
        <v>80.399999999999707</v>
      </c>
      <c r="E809" s="37"/>
      <c r="F809" s="37">
        <f t="shared" si="120"/>
        <v>0.1</v>
      </c>
      <c r="G809" s="53">
        <f t="shared" si="122"/>
        <v>1</v>
      </c>
      <c r="H809" s="37">
        <f t="shared" si="123"/>
        <v>0.2</v>
      </c>
      <c r="I809" s="37">
        <f t="shared" si="124"/>
        <v>16.079999999999746</v>
      </c>
      <c r="J809" s="37">
        <f t="shared" si="127"/>
        <v>1.9800000000000005E-2</v>
      </c>
      <c r="K809" s="37">
        <f t="shared" si="129"/>
        <v>1.9800019831524268E-2</v>
      </c>
      <c r="L809" s="37">
        <f t="shared" si="125"/>
        <v>-1.9831524263047571E-9</v>
      </c>
      <c r="M809" s="37">
        <f t="shared" si="126"/>
        <v>9.9000097174468921E-2</v>
      </c>
      <c r="N809" s="36"/>
      <c r="O809" s="37">
        <f>IF(M809&gt;'FOBAS Calculator'!$D$22,0,1)</f>
        <v>1</v>
      </c>
      <c r="P809" s="37">
        <f t="shared" si="128"/>
        <v>80.399999999999707</v>
      </c>
      <c r="Q809" s="36"/>
      <c r="R809" s="36"/>
    </row>
    <row r="810" spans="1:18">
      <c r="A810" s="36"/>
      <c r="B810" s="36"/>
      <c r="C810" s="36"/>
      <c r="D810" s="37">
        <f t="shared" si="121"/>
        <v>80.499999999999702</v>
      </c>
      <c r="E810" s="37"/>
      <c r="F810" s="37">
        <f t="shared" si="120"/>
        <v>0.1</v>
      </c>
      <c r="G810" s="53">
        <f t="shared" si="122"/>
        <v>1</v>
      </c>
      <c r="H810" s="37">
        <f t="shared" si="123"/>
        <v>0.2</v>
      </c>
      <c r="I810" s="37">
        <f t="shared" si="124"/>
        <v>16.099999999999746</v>
      </c>
      <c r="J810" s="37">
        <f t="shared" si="127"/>
        <v>1.9800000000000005E-2</v>
      </c>
      <c r="K810" s="37">
        <f t="shared" si="129"/>
        <v>1.980001943489379E-2</v>
      </c>
      <c r="L810" s="37">
        <f t="shared" si="125"/>
        <v>-1.9434893784586738E-9</v>
      </c>
      <c r="M810" s="37">
        <f t="shared" si="126"/>
        <v>9.9000095230979537E-2</v>
      </c>
      <c r="N810" s="36"/>
      <c r="O810" s="37">
        <f>IF(M810&gt;'FOBAS Calculator'!$D$22,0,1)</f>
        <v>1</v>
      </c>
      <c r="P810" s="37">
        <f t="shared" si="128"/>
        <v>80.499999999999702</v>
      </c>
      <c r="Q810" s="36"/>
      <c r="R810" s="36"/>
    </row>
    <row r="811" spans="1:18">
      <c r="A811" s="36"/>
      <c r="B811" s="36"/>
      <c r="C811" s="36"/>
      <c r="D811" s="37">
        <f t="shared" si="121"/>
        <v>80.599999999999696</v>
      </c>
      <c r="E811" s="37"/>
      <c r="F811" s="37">
        <f t="shared" si="120"/>
        <v>0.1</v>
      </c>
      <c r="G811" s="53">
        <f t="shared" si="122"/>
        <v>1</v>
      </c>
      <c r="H811" s="37">
        <f t="shared" si="123"/>
        <v>0.2</v>
      </c>
      <c r="I811" s="37">
        <f t="shared" si="124"/>
        <v>16.119999999999745</v>
      </c>
      <c r="J811" s="37">
        <f t="shared" si="127"/>
        <v>1.9800000000000005E-2</v>
      </c>
      <c r="K811" s="37">
        <f t="shared" si="129"/>
        <v>1.980001904619591E-2</v>
      </c>
      <c r="L811" s="37">
        <f t="shared" si="125"/>
        <v>-1.9046195905148E-9</v>
      </c>
      <c r="M811" s="37">
        <f t="shared" si="126"/>
        <v>9.900009332635995E-2</v>
      </c>
      <c r="N811" s="36"/>
      <c r="O811" s="37">
        <f>IF(M811&gt;'FOBAS Calculator'!$D$22,0,1)</f>
        <v>1</v>
      </c>
      <c r="P811" s="37">
        <f t="shared" si="128"/>
        <v>80.599999999999696</v>
      </c>
      <c r="Q811" s="36"/>
      <c r="R811" s="36"/>
    </row>
    <row r="812" spans="1:18">
      <c r="A812" s="36"/>
      <c r="B812" s="36"/>
      <c r="C812" s="36"/>
      <c r="D812" s="37">
        <f t="shared" si="121"/>
        <v>80.69999999999969</v>
      </c>
      <c r="E812" s="37"/>
      <c r="F812" s="37">
        <f t="shared" si="120"/>
        <v>0.1</v>
      </c>
      <c r="G812" s="53">
        <f t="shared" si="122"/>
        <v>1</v>
      </c>
      <c r="H812" s="37">
        <f t="shared" si="123"/>
        <v>0.2</v>
      </c>
      <c r="I812" s="37">
        <f t="shared" si="124"/>
        <v>16.139999999999745</v>
      </c>
      <c r="J812" s="37">
        <f t="shared" si="127"/>
        <v>1.9800000000000005E-2</v>
      </c>
      <c r="K812" s="37">
        <f t="shared" si="129"/>
        <v>1.9800018665271993E-2</v>
      </c>
      <c r="L812" s="37">
        <f t="shared" si="125"/>
        <v>-1.866527198773893E-9</v>
      </c>
      <c r="M812" s="37">
        <f t="shared" si="126"/>
        <v>9.9000091459832754E-2</v>
      </c>
      <c r="N812" s="36"/>
      <c r="O812" s="37">
        <f>IF(M812&gt;'FOBAS Calculator'!$D$22,0,1)</f>
        <v>1</v>
      </c>
      <c r="P812" s="37">
        <f t="shared" si="128"/>
        <v>80.69999999999969</v>
      </c>
      <c r="Q812" s="36"/>
      <c r="R812" s="36"/>
    </row>
    <row r="813" spans="1:18">
      <c r="A813" s="36"/>
      <c r="B813" s="36"/>
      <c r="C813" s="36"/>
      <c r="D813" s="37">
        <f t="shared" si="121"/>
        <v>80.799999999999685</v>
      </c>
      <c r="E813" s="37"/>
      <c r="F813" s="37">
        <f t="shared" si="120"/>
        <v>0.1</v>
      </c>
      <c r="G813" s="53">
        <f t="shared" si="122"/>
        <v>1</v>
      </c>
      <c r="H813" s="37">
        <f t="shared" si="123"/>
        <v>0.2</v>
      </c>
      <c r="I813" s="37">
        <f t="shared" si="124"/>
        <v>16.159999999999744</v>
      </c>
      <c r="J813" s="37">
        <f t="shared" si="127"/>
        <v>1.9800000000000005E-2</v>
      </c>
      <c r="K813" s="37">
        <f t="shared" si="129"/>
        <v>1.9800018291966551E-2</v>
      </c>
      <c r="L813" s="37">
        <f t="shared" si="125"/>
        <v>-1.8291966545624927E-9</v>
      </c>
      <c r="M813" s="37">
        <f t="shared" si="126"/>
        <v>9.9000089630636098E-2</v>
      </c>
      <c r="N813" s="36"/>
      <c r="O813" s="37">
        <f>IF(M813&gt;'FOBAS Calculator'!$D$22,0,1)</f>
        <v>1</v>
      </c>
      <c r="P813" s="37">
        <f t="shared" si="128"/>
        <v>80.799999999999685</v>
      </c>
      <c r="Q813" s="36"/>
      <c r="R813" s="36"/>
    </row>
    <row r="814" spans="1:18">
      <c r="A814" s="36"/>
      <c r="B814" s="36"/>
      <c r="C814" s="36"/>
      <c r="D814" s="37">
        <f t="shared" si="121"/>
        <v>80.899999999999679</v>
      </c>
      <c r="E814" s="37"/>
      <c r="F814" s="37">
        <f t="shared" si="120"/>
        <v>0.1</v>
      </c>
      <c r="G814" s="53">
        <f t="shared" si="122"/>
        <v>1</v>
      </c>
      <c r="H814" s="37">
        <f t="shared" si="123"/>
        <v>0.2</v>
      </c>
      <c r="I814" s="37">
        <f t="shared" si="124"/>
        <v>16.179999999999744</v>
      </c>
      <c r="J814" s="37">
        <f t="shared" si="127"/>
        <v>1.9800000000000005E-2</v>
      </c>
      <c r="K814" s="37">
        <f t="shared" si="129"/>
        <v>1.9800017926127223E-2</v>
      </c>
      <c r="L814" s="37">
        <f t="shared" si="125"/>
        <v>-1.7926127218043098E-9</v>
      </c>
      <c r="M814" s="37">
        <f t="shared" si="126"/>
        <v>9.9000087838023373E-2</v>
      </c>
      <c r="N814" s="36"/>
      <c r="O814" s="37">
        <f>IF(M814&gt;'FOBAS Calculator'!$D$22,0,1)</f>
        <v>1</v>
      </c>
      <c r="P814" s="37">
        <f t="shared" si="128"/>
        <v>80.899999999999679</v>
      </c>
      <c r="Q814" s="36"/>
      <c r="R814" s="36"/>
    </row>
    <row r="815" spans="1:18">
      <c r="A815" s="36"/>
      <c r="B815" s="36"/>
      <c r="C815" s="36"/>
      <c r="D815" s="37">
        <f t="shared" si="121"/>
        <v>80.999999999999673</v>
      </c>
      <c r="E815" s="37"/>
      <c r="F815" s="37">
        <f t="shared" si="120"/>
        <v>0.1</v>
      </c>
      <c r="G815" s="53">
        <f t="shared" si="122"/>
        <v>1</v>
      </c>
      <c r="H815" s="37">
        <f t="shared" si="123"/>
        <v>0.2</v>
      </c>
      <c r="I815" s="37">
        <f t="shared" si="124"/>
        <v>16.199999999999743</v>
      </c>
      <c r="J815" s="37">
        <f t="shared" si="127"/>
        <v>1.9800000000000005E-2</v>
      </c>
      <c r="K815" s="37">
        <f t="shared" si="129"/>
        <v>1.9800017567604682E-2</v>
      </c>
      <c r="L815" s="37">
        <f t="shared" si="125"/>
        <v>-1.7567604676527181E-9</v>
      </c>
      <c r="M815" s="37">
        <f t="shared" si="126"/>
        <v>9.90000860812629E-2</v>
      </c>
      <c r="N815" s="36"/>
      <c r="O815" s="37">
        <f>IF(M815&gt;'FOBAS Calculator'!$D$22,0,1)</f>
        <v>1</v>
      </c>
      <c r="P815" s="37">
        <f t="shared" si="128"/>
        <v>80.999999999999673</v>
      </c>
      <c r="Q815" s="36"/>
      <c r="R815" s="36"/>
    </row>
    <row r="816" spans="1:18">
      <c r="A816" s="36"/>
      <c r="B816" s="36"/>
      <c r="C816" s="36"/>
      <c r="D816" s="37">
        <f t="shared" si="121"/>
        <v>81.099999999999667</v>
      </c>
      <c r="E816" s="37"/>
      <c r="F816" s="37">
        <f t="shared" si="120"/>
        <v>0.1</v>
      </c>
      <c r="G816" s="53">
        <f t="shared" si="122"/>
        <v>1</v>
      </c>
      <c r="H816" s="37">
        <f t="shared" si="123"/>
        <v>0.2</v>
      </c>
      <c r="I816" s="37">
        <f t="shared" si="124"/>
        <v>16.219999999999743</v>
      </c>
      <c r="J816" s="37">
        <f t="shared" si="127"/>
        <v>1.9800000000000005E-2</v>
      </c>
      <c r="K816" s="37">
        <f t="shared" si="129"/>
        <v>1.9800017216252585E-2</v>
      </c>
      <c r="L816" s="37">
        <f t="shared" si="125"/>
        <v>-1.7216252579804747E-9</v>
      </c>
      <c r="M816" s="37">
        <f t="shared" si="126"/>
        <v>9.9000084359637641E-2</v>
      </c>
      <c r="N816" s="36"/>
      <c r="O816" s="37">
        <f>IF(M816&gt;'FOBAS Calculator'!$D$22,0,1)</f>
        <v>1</v>
      </c>
      <c r="P816" s="37">
        <f t="shared" si="128"/>
        <v>81.099999999999667</v>
      </c>
      <c r="Q816" s="36"/>
      <c r="R816" s="36"/>
    </row>
    <row r="817" spans="1:18">
      <c r="A817" s="36"/>
      <c r="B817" s="36"/>
      <c r="C817" s="36"/>
      <c r="D817" s="37">
        <f t="shared" si="121"/>
        <v>81.199999999999662</v>
      </c>
      <c r="E817" s="37"/>
      <c r="F817" s="37">
        <f t="shared" si="120"/>
        <v>0.1</v>
      </c>
      <c r="G817" s="53">
        <f t="shared" si="122"/>
        <v>1</v>
      </c>
      <c r="H817" s="37">
        <f t="shared" si="123"/>
        <v>0.2</v>
      </c>
      <c r="I817" s="37">
        <f t="shared" si="124"/>
        <v>16.239999999999743</v>
      </c>
      <c r="J817" s="37">
        <f t="shared" si="127"/>
        <v>1.9800000000000005E-2</v>
      </c>
      <c r="K817" s="37">
        <f t="shared" si="129"/>
        <v>1.980001687192753E-2</v>
      </c>
      <c r="L817" s="37">
        <f t="shared" si="125"/>
        <v>-1.6871927525224927E-9</v>
      </c>
      <c r="M817" s="37">
        <f t="shared" si="126"/>
        <v>9.9000082672444895E-2</v>
      </c>
      <c r="N817" s="36"/>
      <c r="O817" s="37">
        <f>IF(M817&gt;'FOBAS Calculator'!$D$22,0,1)</f>
        <v>1</v>
      </c>
      <c r="P817" s="37">
        <f t="shared" si="128"/>
        <v>81.199999999999662</v>
      </c>
      <c r="Q817" s="36"/>
      <c r="R817" s="36"/>
    </row>
    <row r="818" spans="1:18">
      <c r="A818" s="36"/>
      <c r="B818" s="36"/>
      <c r="C818" s="36"/>
      <c r="D818" s="37">
        <f t="shared" si="121"/>
        <v>81.299999999999656</v>
      </c>
      <c r="E818" s="37"/>
      <c r="F818" s="37">
        <f t="shared" si="120"/>
        <v>0.1</v>
      </c>
      <c r="G818" s="53">
        <f t="shared" si="122"/>
        <v>1</v>
      </c>
      <c r="H818" s="37">
        <f t="shared" si="123"/>
        <v>0.2</v>
      </c>
      <c r="I818" s="37">
        <f t="shared" si="124"/>
        <v>16.259999999999742</v>
      </c>
      <c r="J818" s="37">
        <f t="shared" si="127"/>
        <v>1.9800000000000005E-2</v>
      </c>
      <c r="K818" s="37">
        <f t="shared" si="129"/>
        <v>1.9800016534488981E-2</v>
      </c>
      <c r="L818" s="37">
        <f t="shared" si="125"/>
        <v>-1.6534488975900041E-9</v>
      </c>
      <c r="M818" s="37">
        <f t="shared" si="126"/>
        <v>9.9000081018996003E-2</v>
      </c>
      <c r="N818" s="36"/>
      <c r="O818" s="37">
        <f>IF(M818&gt;'FOBAS Calculator'!$D$22,0,1)</f>
        <v>1</v>
      </c>
      <c r="P818" s="37">
        <f t="shared" si="128"/>
        <v>81.299999999999656</v>
      </c>
      <c r="Q818" s="36"/>
      <c r="R818" s="36"/>
    </row>
    <row r="819" spans="1:18">
      <c r="A819" s="36"/>
      <c r="B819" s="36"/>
      <c r="C819" s="36"/>
      <c r="D819" s="37">
        <f t="shared" si="121"/>
        <v>81.39999999999965</v>
      </c>
      <c r="E819" s="37"/>
      <c r="F819" s="37">
        <f t="shared" si="120"/>
        <v>0.1</v>
      </c>
      <c r="G819" s="53">
        <f t="shared" si="122"/>
        <v>1</v>
      </c>
      <c r="H819" s="37">
        <f t="shared" si="123"/>
        <v>0.2</v>
      </c>
      <c r="I819" s="37">
        <f t="shared" si="124"/>
        <v>16.279999999999742</v>
      </c>
      <c r="J819" s="37">
        <f t="shared" si="127"/>
        <v>1.9800000000000005E-2</v>
      </c>
      <c r="K819" s="37">
        <f t="shared" si="129"/>
        <v>1.9800016203799203E-2</v>
      </c>
      <c r="L819" s="37">
        <f t="shared" si="125"/>
        <v>-1.6203799198255542E-9</v>
      </c>
      <c r="M819" s="37">
        <f t="shared" si="126"/>
        <v>9.9000079398616089E-2</v>
      </c>
      <c r="N819" s="36"/>
      <c r="O819" s="37">
        <f>IF(M819&gt;'FOBAS Calculator'!$D$22,0,1)</f>
        <v>1</v>
      </c>
      <c r="P819" s="37">
        <f t="shared" si="128"/>
        <v>81.39999999999965</v>
      </c>
      <c r="Q819" s="36"/>
      <c r="R819" s="36"/>
    </row>
    <row r="820" spans="1:18">
      <c r="A820" s="36"/>
      <c r="B820" s="36"/>
      <c r="C820" s="36"/>
      <c r="D820" s="37">
        <f t="shared" si="121"/>
        <v>81.499999999999645</v>
      </c>
      <c r="E820" s="37"/>
      <c r="F820" s="37">
        <f t="shared" si="120"/>
        <v>0.1</v>
      </c>
      <c r="G820" s="53">
        <f t="shared" si="122"/>
        <v>1</v>
      </c>
      <c r="H820" s="37">
        <f t="shared" si="123"/>
        <v>0.2</v>
      </c>
      <c r="I820" s="37">
        <f t="shared" si="124"/>
        <v>16.299999999999741</v>
      </c>
      <c r="J820" s="37">
        <f t="shared" si="127"/>
        <v>1.9800000000000005E-2</v>
      </c>
      <c r="K820" s="37">
        <f t="shared" si="129"/>
        <v>1.9800015879723222E-2</v>
      </c>
      <c r="L820" s="37">
        <f t="shared" si="125"/>
        <v>-1.5879723216927211E-9</v>
      </c>
      <c r="M820" s="37">
        <f t="shared" si="126"/>
        <v>9.9000077810643766E-2</v>
      </c>
      <c r="N820" s="36"/>
      <c r="O820" s="37">
        <f>IF(M820&gt;'FOBAS Calculator'!$D$22,0,1)</f>
        <v>1</v>
      </c>
      <c r="P820" s="37">
        <f t="shared" si="128"/>
        <v>81.499999999999645</v>
      </c>
      <c r="Q820" s="36"/>
      <c r="R820" s="36"/>
    </row>
    <row r="821" spans="1:18">
      <c r="A821" s="36"/>
      <c r="B821" s="36"/>
      <c r="C821" s="36"/>
      <c r="D821" s="37">
        <f t="shared" si="121"/>
        <v>81.599999999999639</v>
      </c>
      <c r="E821" s="37"/>
      <c r="F821" s="37">
        <f t="shared" si="120"/>
        <v>0.1</v>
      </c>
      <c r="G821" s="53">
        <f t="shared" si="122"/>
        <v>1</v>
      </c>
      <c r="H821" s="37">
        <f t="shared" si="123"/>
        <v>0.2</v>
      </c>
      <c r="I821" s="37">
        <f t="shared" si="124"/>
        <v>16.319999999999741</v>
      </c>
      <c r="J821" s="37">
        <f t="shared" si="127"/>
        <v>1.9800000000000005E-2</v>
      </c>
      <c r="K821" s="37">
        <f t="shared" si="129"/>
        <v>1.9800015562128757E-2</v>
      </c>
      <c r="L821" s="37">
        <f t="shared" si="125"/>
        <v>-1.556212875231111E-9</v>
      </c>
      <c r="M821" s="37">
        <f t="shared" si="126"/>
        <v>9.9000076254430885E-2</v>
      </c>
      <c r="N821" s="36"/>
      <c r="O821" s="37">
        <f>IF(M821&gt;'FOBAS Calculator'!$D$22,0,1)</f>
        <v>1</v>
      </c>
      <c r="P821" s="37">
        <f t="shared" si="128"/>
        <v>81.599999999999639</v>
      </c>
      <c r="Q821" s="36"/>
      <c r="R821" s="36"/>
    </row>
    <row r="822" spans="1:18">
      <c r="A822" s="36"/>
      <c r="B822" s="36"/>
      <c r="C822" s="36"/>
      <c r="D822" s="37">
        <f t="shared" si="121"/>
        <v>81.699999999999633</v>
      </c>
      <c r="E822" s="37"/>
      <c r="F822" s="37">
        <f t="shared" si="120"/>
        <v>0.1</v>
      </c>
      <c r="G822" s="53">
        <f t="shared" si="122"/>
        <v>1</v>
      </c>
      <c r="H822" s="37">
        <f t="shared" si="123"/>
        <v>0.2</v>
      </c>
      <c r="I822" s="37">
        <f t="shared" si="124"/>
        <v>16.339999999999741</v>
      </c>
      <c r="J822" s="37">
        <f t="shared" si="127"/>
        <v>1.9800000000000005E-2</v>
      </c>
      <c r="K822" s="37">
        <f t="shared" si="129"/>
        <v>1.9800015250886177E-2</v>
      </c>
      <c r="L822" s="37">
        <f t="shared" si="125"/>
        <v>-1.525088617199133E-9</v>
      </c>
      <c r="M822" s="37">
        <f t="shared" si="126"/>
        <v>9.9000074729342274E-2</v>
      </c>
      <c r="N822" s="36"/>
      <c r="O822" s="37">
        <f>IF(M822&gt;'FOBAS Calculator'!$D$22,0,1)</f>
        <v>1</v>
      </c>
      <c r="P822" s="37">
        <f t="shared" si="128"/>
        <v>81.699999999999633</v>
      </c>
      <c r="Q822" s="36"/>
      <c r="R822" s="36"/>
    </row>
    <row r="823" spans="1:18">
      <c r="A823" s="36"/>
      <c r="B823" s="36"/>
      <c r="C823" s="36"/>
      <c r="D823" s="37">
        <f t="shared" si="121"/>
        <v>81.799999999999628</v>
      </c>
      <c r="E823" s="37"/>
      <c r="F823" s="37">
        <f t="shared" si="120"/>
        <v>0.1</v>
      </c>
      <c r="G823" s="53">
        <f t="shared" si="122"/>
        <v>1</v>
      </c>
      <c r="H823" s="37">
        <f t="shared" si="123"/>
        <v>0.2</v>
      </c>
      <c r="I823" s="37">
        <f t="shared" si="124"/>
        <v>16.35999999999974</v>
      </c>
      <c r="J823" s="37">
        <f t="shared" si="127"/>
        <v>1.9800000000000005E-2</v>
      </c>
      <c r="K823" s="37">
        <f t="shared" si="129"/>
        <v>1.9800014945868458E-2</v>
      </c>
      <c r="L823" s="37">
        <f t="shared" si="125"/>
        <v>-1.4945868452576062E-9</v>
      </c>
      <c r="M823" s="37">
        <f t="shared" si="126"/>
        <v>9.9000073234755431E-2</v>
      </c>
      <c r="N823" s="36"/>
      <c r="O823" s="37">
        <f>IF(M823&gt;'FOBAS Calculator'!$D$22,0,1)</f>
        <v>1</v>
      </c>
      <c r="P823" s="37">
        <f t="shared" si="128"/>
        <v>81.799999999999628</v>
      </c>
      <c r="Q823" s="36"/>
      <c r="R823" s="36"/>
    </row>
    <row r="824" spans="1:18">
      <c r="A824" s="36"/>
      <c r="B824" s="36"/>
      <c r="C824" s="36"/>
      <c r="D824" s="37">
        <f t="shared" si="121"/>
        <v>81.899999999999622</v>
      </c>
      <c r="E824" s="37"/>
      <c r="F824" s="37">
        <f t="shared" si="120"/>
        <v>0.1</v>
      </c>
      <c r="G824" s="53">
        <f t="shared" si="122"/>
        <v>1</v>
      </c>
      <c r="H824" s="37">
        <f t="shared" si="123"/>
        <v>0.2</v>
      </c>
      <c r="I824" s="37">
        <f t="shared" si="124"/>
        <v>16.37999999999974</v>
      </c>
      <c r="J824" s="37">
        <f t="shared" si="127"/>
        <v>1.9800000000000005E-2</v>
      </c>
      <c r="K824" s="37">
        <f t="shared" si="129"/>
        <v>1.9800014646951091E-2</v>
      </c>
      <c r="L824" s="37">
        <f t="shared" si="125"/>
        <v>-1.4646951086022542E-9</v>
      </c>
      <c r="M824" s="37">
        <f t="shared" si="126"/>
        <v>9.9000071770060316E-2</v>
      </c>
      <c r="N824" s="36"/>
      <c r="O824" s="37">
        <f>IF(M824&gt;'FOBAS Calculator'!$D$22,0,1)</f>
        <v>1</v>
      </c>
      <c r="P824" s="37">
        <f t="shared" si="128"/>
        <v>81.899999999999622</v>
      </c>
      <c r="Q824" s="36"/>
      <c r="R824" s="36"/>
    </row>
    <row r="825" spans="1:18">
      <c r="A825" s="36"/>
      <c r="B825" s="36"/>
      <c r="C825" s="36"/>
      <c r="D825" s="37">
        <f t="shared" si="121"/>
        <v>81.999999999999616</v>
      </c>
      <c r="E825" s="37"/>
      <c r="F825" s="37">
        <f t="shared" si="120"/>
        <v>0.1</v>
      </c>
      <c r="G825" s="53">
        <f t="shared" si="122"/>
        <v>1</v>
      </c>
      <c r="H825" s="37">
        <f t="shared" si="123"/>
        <v>0.2</v>
      </c>
      <c r="I825" s="37">
        <f t="shared" si="124"/>
        <v>16.399999999999739</v>
      </c>
      <c r="J825" s="37">
        <f t="shared" si="127"/>
        <v>1.9800000000000005E-2</v>
      </c>
      <c r="K825" s="37">
        <f t="shared" si="129"/>
        <v>1.9800014354012067E-2</v>
      </c>
      <c r="L825" s="37">
        <f t="shared" si="125"/>
        <v>-1.4354012062289812E-9</v>
      </c>
      <c r="M825" s="37">
        <f t="shared" si="126"/>
        <v>9.9000070334659115E-2</v>
      </c>
      <c r="N825" s="36"/>
      <c r="O825" s="37">
        <f>IF(M825&gt;'FOBAS Calculator'!$D$22,0,1)</f>
        <v>1</v>
      </c>
      <c r="P825" s="37">
        <f t="shared" si="128"/>
        <v>81.999999999999616</v>
      </c>
      <c r="Q825" s="36"/>
      <c r="R825" s="36"/>
    </row>
    <row r="826" spans="1:18">
      <c r="A826" s="36"/>
      <c r="B826" s="36"/>
      <c r="C826" s="36"/>
      <c r="D826" s="37">
        <f t="shared" si="121"/>
        <v>82.099999999999611</v>
      </c>
      <c r="E826" s="37"/>
      <c r="F826" s="37">
        <f t="shared" si="120"/>
        <v>0.1</v>
      </c>
      <c r="G826" s="53">
        <f t="shared" si="122"/>
        <v>1</v>
      </c>
      <c r="H826" s="37">
        <f t="shared" si="123"/>
        <v>0.2</v>
      </c>
      <c r="I826" s="37">
        <f t="shared" si="124"/>
        <v>16.419999999999739</v>
      </c>
      <c r="J826" s="37">
        <f t="shared" si="127"/>
        <v>1.9800000000000005E-2</v>
      </c>
      <c r="K826" s="37">
        <f t="shared" si="129"/>
        <v>1.9800014066931826E-2</v>
      </c>
      <c r="L826" s="37">
        <f t="shared" si="125"/>
        <v>-1.406693182076646E-9</v>
      </c>
      <c r="M826" s="37">
        <f t="shared" si="126"/>
        <v>9.9000068927965937E-2</v>
      </c>
      <c r="N826" s="36"/>
      <c r="O826" s="37">
        <f>IF(M826&gt;'FOBAS Calculator'!$D$22,0,1)</f>
        <v>1</v>
      </c>
      <c r="P826" s="37">
        <f t="shared" si="128"/>
        <v>82.099999999999611</v>
      </c>
      <c r="Q826" s="36"/>
      <c r="R826" s="36"/>
    </row>
    <row r="827" spans="1:18">
      <c r="A827" s="36"/>
      <c r="B827" s="36"/>
      <c r="C827" s="36"/>
      <c r="D827" s="37">
        <f t="shared" si="121"/>
        <v>82.199999999999605</v>
      </c>
      <c r="E827" s="37"/>
      <c r="F827" s="37">
        <f t="shared" si="120"/>
        <v>0.1</v>
      </c>
      <c r="G827" s="53">
        <f t="shared" si="122"/>
        <v>1</v>
      </c>
      <c r="H827" s="37">
        <f t="shared" si="123"/>
        <v>0.2</v>
      </c>
      <c r="I827" s="37">
        <f t="shared" si="124"/>
        <v>16.439999999999738</v>
      </c>
      <c r="J827" s="37">
        <f t="shared" si="127"/>
        <v>1.9800000000000005E-2</v>
      </c>
      <c r="K827" s="37">
        <f t="shared" si="129"/>
        <v>1.9800013785593193E-2</v>
      </c>
      <c r="L827" s="37">
        <f t="shared" si="125"/>
        <v>-1.3785593187820577E-9</v>
      </c>
      <c r="M827" s="37">
        <f t="shared" si="126"/>
        <v>9.9000067549406615E-2</v>
      </c>
      <c r="N827" s="36"/>
      <c r="O827" s="37">
        <f>IF(M827&gt;'FOBAS Calculator'!$D$22,0,1)</f>
        <v>1</v>
      </c>
      <c r="P827" s="37">
        <f t="shared" si="128"/>
        <v>82.199999999999605</v>
      </c>
      <c r="Q827" s="36"/>
      <c r="R827" s="36"/>
    </row>
    <row r="828" spans="1:18">
      <c r="A828" s="36"/>
      <c r="B828" s="36"/>
      <c r="C828" s="36"/>
      <c r="D828" s="37">
        <f t="shared" si="121"/>
        <v>82.299999999999599</v>
      </c>
      <c r="E828" s="37"/>
      <c r="F828" s="37">
        <f t="shared" si="120"/>
        <v>0.1</v>
      </c>
      <c r="G828" s="53">
        <f t="shared" si="122"/>
        <v>1</v>
      </c>
      <c r="H828" s="37">
        <f t="shared" si="123"/>
        <v>0.2</v>
      </c>
      <c r="I828" s="37">
        <f t="shared" si="124"/>
        <v>16.459999999999738</v>
      </c>
      <c r="J828" s="37">
        <f t="shared" si="127"/>
        <v>1.9800000000000005E-2</v>
      </c>
      <c r="K828" s="37">
        <f t="shared" si="129"/>
        <v>1.9800013509881326E-2</v>
      </c>
      <c r="L828" s="37">
        <f t="shared" si="125"/>
        <v>-1.3509881321288608E-9</v>
      </c>
      <c r="M828" s="37">
        <f t="shared" si="126"/>
        <v>9.9000066198418488E-2</v>
      </c>
      <c r="N828" s="36"/>
      <c r="O828" s="37">
        <f>IF(M828&gt;'FOBAS Calculator'!$D$22,0,1)</f>
        <v>1</v>
      </c>
      <c r="P828" s="37">
        <f t="shared" si="128"/>
        <v>82.299999999999599</v>
      </c>
      <c r="Q828" s="36"/>
      <c r="R828" s="36"/>
    </row>
    <row r="829" spans="1:18">
      <c r="A829" s="36"/>
      <c r="B829" s="36"/>
      <c r="C829" s="36"/>
      <c r="D829" s="37">
        <f t="shared" si="121"/>
        <v>82.399999999999594</v>
      </c>
      <c r="E829" s="37"/>
      <c r="F829" s="37">
        <f t="shared" si="120"/>
        <v>0.1</v>
      </c>
      <c r="G829" s="53">
        <f t="shared" si="122"/>
        <v>1</v>
      </c>
      <c r="H829" s="37">
        <f t="shared" si="123"/>
        <v>0.2</v>
      </c>
      <c r="I829" s="37">
        <f t="shared" si="124"/>
        <v>16.479999999999738</v>
      </c>
      <c r="J829" s="37">
        <f t="shared" si="127"/>
        <v>1.9800000000000005E-2</v>
      </c>
      <c r="K829" s="37">
        <f t="shared" si="129"/>
        <v>1.9800013239683702E-2</v>
      </c>
      <c r="L829" s="37">
        <f t="shared" si="125"/>
        <v>-1.3239683696597559E-9</v>
      </c>
      <c r="M829" s="37">
        <f t="shared" si="126"/>
        <v>9.9000064874450122E-2</v>
      </c>
      <c r="N829" s="36"/>
      <c r="O829" s="37">
        <f>IF(M829&gt;'FOBAS Calculator'!$D$22,0,1)</f>
        <v>1</v>
      </c>
      <c r="P829" s="37">
        <f t="shared" si="128"/>
        <v>82.399999999999594</v>
      </c>
      <c r="Q829" s="36"/>
      <c r="R829" s="36"/>
    </row>
    <row r="830" spans="1:18">
      <c r="A830" s="36"/>
      <c r="B830" s="36"/>
      <c r="C830" s="36"/>
      <c r="D830" s="37">
        <f t="shared" si="121"/>
        <v>82.499999999999588</v>
      </c>
      <c r="E830" s="37"/>
      <c r="F830" s="37">
        <f t="shared" si="120"/>
        <v>0.1</v>
      </c>
      <c r="G830" s="53">
        <f t="shared" si="122"/>
        <v>1</v>
      </c>
      <c r="H830" s="37">
        <f t="shared" si="123"/>
        <v>0.2</v>
      </c>
      <c r="I830" s="37">
        <f t="shared" si="124"/>
        <v>16.499999999999737</v>
      </c>
      <c r="J830" s="37">
        <f t="shared" si="127"/>
        <v>1.9800000000000005E-2</v>
      </c>
      <c r="K830" s="37">
        <f t="shared" si="129"/>
        <v>1.9800012974890029E-2</v>
      </c>
      <c r="L830" s="37">
        <f t="shared" si="125"/>
        <v>-1.2974890023498275E-9</v>
      </c>
      <c r="M830" s="37">
        <f t="shared" si="126"/>
        <v>9.9000063576961117E-2</v>
      </c>
      <c r="N830" s="36"/>
      <c r="O830" s="37">
        <f>IF(M830&gt;'FOBAS Calculator'!$D$22,0,1)</f>
        <v>1</v>
      </c>
      <c r="P830" s="37">
        <f t="shared" si="128"/>
        <v>82.499999999999588</v>
      </c>
      <c r="Q830" s="36"/>
      <c r="R830" s="36"/>
    </row>
    <row r="831" spans="1:18">
      <c r="A831" s="36"/>
      <c r="B831" s="36"/>
      <c r="C831" s="36"/>
      <c r="D831" s="37">
        <f t="shared" si="121"/>
        <v>82.599999999999582</v>
      </c>
      <c r="E831" s="37"/>
      <c r="F831" s="37">
        <f t="shared" si="120"/>
        <v>0.1</v>
      </c>
      <c r="G831" s="53">
        <f t="shared" si="122"/>
        <v>1</v>
      </c>
      <c r="H831" s="37">
        <f t="shared" si="123"/>
        <v>0.2</v>
      </c>
      <c r="I831" s="37">
        <f t="shared" si="124"/>
        <v>16.519999999999737</v>
      </c>
      <c r="J831" s="37">
        <f t="shared" si="127"/>
        <v>1.9800000000000005E-2</v>
      </c>
      <c r="K831" s="37">
        <f t="shared" si="129"/>
        <v>1.980001271539223E-2</v>
      </c>
      <c r="L831" s="37">
        <f t="shared" si="125"/>
        <v>-1.2715392225248755E-9</v>
      </c>
      <c r="M831" s="37">
        <f t="shared" si="126"/>
        <v>9.9000062305421896E-2</v>
      </c>
      <c r="N831" s="36"/>
      <c r="O831" s="37">
        <f>IF(M831&gt;'FOBAS Calculator'!$D$22,0,1)</f>
        <v>1</v>
      </c>
      <c r="P831" s="37">
        <f t="shared" si="128"/>
        <v>82.599999999999582</v>
      </c>
      <c r="Q831" s="36"/>
      <c r="R831" s="36"/>
    </row>
    <row r="832" spans="1:18">
      <c r="A832" s="36"/>
      <c r="B832" s="36"/>
      <c r="C832" s="36"/>
      <c r="D832" s="37">
        <f t="shared" si="121"/>
        <v>82.699999999999577</v>
      </c>
      <c r="E832" s="37"/>
      <c r="F832" s="37">
        <f t="shared" si="120"/>
        <v>0.1</v>
      </c>
      <c r="G832" s="53">
        <f t="shared" si="122"/>
        <v>1</v>
      </c>
      <c r="H832" s="37">
        <f t="shared" si="123"/>
        <v>0.2</v>
      </c>
      <c r="I832" s="37">
        <f t="shared" si="124"/>
        <v>16.539999999999736</v>
      </c>
      <c r="J832" s="37">
        <f t="shared" si="127"/>
        <v>1.9800000000000005E-2</v>
      </c>
      <c r="K832" s="37">
        <f t="shared" si="129"/>
        <v>1.9800012461084381E-2</v>
      </c>
      <c r="L832" s="37">
        <f t="shared" si="125"/>
        <v>-1.2461084376164111E-9</v>
      </c>
      <c r="M832" s="37">
        <f t="shared" si="126"/>
        <v>9.9000061059313457E-2</v>
      </c>
      <c r="N832" s="36"/>
      <c r="O832" s="37">
        <f>IF(M832&gt;'FOBAS Calculator'!$D$22,0,1)</f>
        <v>1</v>
      </c>
      <c r="P832" s="37">
        <f t="shared" si="128"/>
        <v>82.699999999999577</v>
      </c>
      <c r="Q832" s="36"/>
      <c r="R832" s="36"/>
    </row>
    <row r="833" spans="1:18">
      <c r="A833" s="36"/>
      <c r="B833" s="36"/>
      <c r="C833" s="36"/>
      <c r="D833" s="37">
        <f t="shared" si="121"/>
        <v>82.799999999999571</v>
      </c>
      <c r="E833" s="37"/>
      <c r="F833" s="37">
        <f t="shared" si="120"/>
        <v>0.1</v>
      </c>
      <c r="G833" s="53">
        <f t="shared" si="122"/>
        <v>1</v>
      </c>
      <c r="H833" s="37">
        <f t="shared" si="123"/>
        <v>0.2</v>
      </c>
      <c r="I833" s="37">
        <f t="shared" si="124"/>
        <v>16.559999999999736</v>
      </c>
      <c r="J833" s="37">
        <f t="shared" si="127"/>
        <v>1.9800000000000005E-2</v>
      </c>
      <c r="K833" s="37">
        <f t="shared" si="129"/>
        <v>1.9800012211862696E-2</v>
      </c>
      <c r="L833" s="37">
        <f t="shared" si="125"/>
        <v>-1.2211862691208219E-9</v>
      </c>
      <c r="M833" s="37">
        <f t="shared" si="126"/>
        <v>9.9000059838127194E-2</v>
      </c>
      <c r="N833" s="36"/>
      <c r="O833" s="37">
        <f>IF(M833&gt;'FOBAS Calculator'!$D$22,0,1)</f>
        <v>1</v>
      </c>
      <c r="P833" s="37">
        <f t="shared" si="128"/>
        <v>82.799999999999571</v>
      </c>
      <c r="Q833" s="36"/>
      <c r="R833" s="36"/>
    </row>
    <row r="834" spans="1:18">
      <c r="A834" s="36"/>
      <c r="B834" s="36"/>
      <c r="C834" s="36"/>
      <c r="D834" s="37">
        <f t="shared" si="121"/>
        <v>82.899999999999565</v>
      </c>
      <c r="E834" s="37"/>
      <c r="F834" s="37">
        <f t="shared" si="120"/>
        <v>0.1</v>
      </c>
      <c r="G834" s="53">
        <f t="shared" si="122"/>
        <v>1</v>
      </c>
      <c r="H834" s="37">
        <f t="shared" si="123"/>
        <v>0.2</v>
      </c>
      <c r="I834" s="37">
        <f t="shared" si="124"/>
        <v>16.579999999999735</v>
      </c>
      <c r="J834" s="37">
        <f t="shared" si="127"/>
        <v>1.9800000000000005E-2</v>
      </c>
      <c r="K834" s="37">
        <f t="shared" si="129"/>
        <v>1.9800011967625441E-2</v>
      </c>
      <c r="L834" s="37">
        <f t="shared" si="125"/>
        <v>-1.196762543578811E-9</v>
      </c>
      <c r="M834" s="37">
        <f t="shared" si="126"/>
        <v>9.9000058641364644E-2</v>
      </c>
      <c r="N834" s="36"/>
      <c r="O834" s="37">
        <f>IF(M834&gt;'FOBAS Calculator'!$D$22,0,1)</f>
        <v>1</v>
      </c>
      <c r="P834" s="37">
        <f t="shared" si="128"/>
        <v>82.899999999999565</v>
      </c>
      <c r="Q834" s="36"/>
      <c r="R834" s="36"/>
    </row>
    <row r="835" spans="1:18">
      <c r="A835" s="36"/>
      <c r="B835" s="36"/>
      <c r="C835" s="36"/>
      <c r="D835" s="37">
        <f t="shared" si="121"/>
        <v>82.999999999999559</v>
      </c>
      <c r="E835" s="37"/>
      <c r="F835" s="37">
        <f t="shared" si="120"/>
        <v>0.1</v>
      </c>
      <c r="G835" s="53">
        <f t="shared" si="122"/>
        <v>1</v>
      </c>
      <c r="H835" s="37">
        <f t="shared" si="123"/>
        <v>0.2</v>
      </c>
      <c r="I835" s="37">
        <f t="shared" si="124"/>
        <v>16.599999999999735</v>
      </c>
      <c r="J835" s="37">
        <f t="shared" si="127"/>
        <v>1.9800000000000005E-2</v>
      </c>
      <c r="K835" s="37">
        <f t="shared" si="129"/>
        <v>1.9800011728272931E-2</v>
      </c>
      <c r="L835" s="37">
        <f t="shared" si="125"/>
        <v>-1.1728272925753957E-9</v>
      </c>
      <c r="M835" s="37">
        <f t="shared" si="126"/>
        <v>9.900005746853735E-2</v>
      </c>
      <c r="N835" s="36"/>
      <c r="O835" s="37">
        <f>IF(M835&gt;'FOBAS Calculator'!$D$22,0,1)</f>
        <v>1</v>
      </c>
      <c r="P835" s="37">
        <f t="shared" si="128"/>
        <v>82.999999999999559</v>
      </c>
      <c r="Q835" s="36"/>
      <c r="R835" s="36"/>
    </row>
    <row r="836" spans="1:18">
      <c r="A836" s="36"/>
      <c r="B836" s="36"/>
      <c r="C836" s="36"/>
      <c r="D836" s="37">
        <f t="shared" si="121"/>
        <v>83.099999999999554</v>
      </c>
      <c r="E836" s="37"/>
      <c r="F836" s="37">
        <f t="shared" ref="F836:F899" si="130">F835</f>
        <v>0.1</v>
      </c>
      <c r="G836" s="53">
        <f t="shared" si="122"/>
        <v>1</v>
      </c>
      <c r="H836" s="37">
        <f t="shared" si="123"/>
        <v>0.2</v>
      </c>
      <c r="I836" s="37">
        <f t="shared" si="124"/>
        <v>16.619999999999735</v>
      </c>
      <c r="J836" s="37">
        <f t="shared" si="127"/>
        <v>1.9800000000000005E-2</v>
      </c>
      <c r="K836" s="37">
        <f t="shared" si="129"/>
        <v>1.9800011493707474E-2</v>
      </c>
      <c r="L836" s="37">
        <f t="shared" si="125"/>
        <v>-1.149370746841849E-9</v>
      </c>
      <c r="M836" s="37">
        <f t="shared" si="126"/>
        <v>9.9000056319166599E-2</v>
      </c>
      <c r="N836" s="36"/>
      <c r="O836" s="37">
        <f>IF(M836&gt;'FOBAS Calculator'!$D$22,0,1)</f>
        <v>1</v>
      </c>
      <c r="P836" s="37">
        <f t="shared" si="128"/>
        <v>83.099999999999554</v>
      </c>
      <c r="Q836" s="36"/>
      <c r="R836" s="36"/>
    </row>
    <row r="837" spans="1:18">
      <c r="A837" s="36"/>
      <c r="B837" s="36"/>
      <c r="C837" s="36"/>
      <c r="D837" s="37">
        <f t="shared" si="121"/>
        <v>83.199999999999548</v>
      </c>
      <c r="E837" s="37"/>
      <c r="F837" s="37">
        <f t="shared" si="130"/>
        <v>0.1</v>
      </c>
      <c r="G837" s="53">
        <f t="shared" si="122"/>
        <v>1</v>
      </c>
      <c r="H837" s="37">
        <f t="shared" si="123"/>
        <v>0.2</v>
      </c>
      <c r="I837" s="37">
        <f t="shared" si="124"/>
        <v>16.639999999999734</v>
      </c>
      <c r="J837" s="37">
        <f t="shared" si="127"/>
        <v>1.9800000000000005E-2</v>
      </c>
      <c r="K837" s="37">
        <f t="shared" si="129"/>
        <v>1.9800011263833326E-2</v>
      </c>
      <c r="L837" s="37">
        <f t="shared" si="125"/>
        <v>-1.1263833320923622E-9</v>
      </c>
      <c r="M837" s="37">
        <f t="shared" si="126"/>
        <v>9.9000055192783265E-2</v>
      </c>
      <c r="N837" s="36"/>
      <c r="O837" s="37">
        <f>IF(M837&gt;'FOBAS Calculator'!$D$22,0,1)</f>
        <v>1</v>
      </c>
      <c r="P837" s="37">
        <f t="shared" si="128"/>
        <v>83.199999999999548</v>
      </c>
      <c r="Q837" s="36"/>
      <c r="R837" s="36"/>
    </row>
    <row r="838" spans="1:18">
      <c r="A838" s="36"/>
      <c r="B838" s="36"/>
      <c r="C838" s="36"/>
      <c r="D838" s="37">
        <f t="shared" ref="D838:D901" si="131">D837+F836</f>
        <v>83.299999999999542</v>
      </c>
      <c r="E838" s="37"/>
      <c r="F838" s="37">
        <f t="shared" si="130"/>
        <v>0.1</v>
      </c>
      <c r="G838" s="53">
        <f t="shared" ref="G838:G901" si="132">G837</f>
        <v>1</v>
      </c>
      <c r="H838" s="37">
        <f t="shared" ref="H838:H901" si="133">H837</f>
        <v>0.2</v>
      </c>
      <c r="I838" s="37">
        <f t="shared" ref="I838:I901" si="134">H838*F836+I837</f>
        <v>16.659999999999734</v>
      </c>
      <c r="J838" s="37">
        <f t="shared" si="127"/>
        <v>1.9800000000000005E-2</v>
      </c>
      <c r="K838" s="37">
        <f t="shared" si="129"/>
        <v>1.9800011038556657E-2</v>
      </c>
      <c r="L838" s="37">
        <f t="shared" ref="L838:L901" si="135">(J838-K838)/G838/10</f>
        <v>-1.1038556652076537E-9</v>
      </c>
      <c r="M838" s="37">
        <f t="shared" ref="M838:M901" si="136">M837+L838</f>
        <v>9.9000054088927605E-2</v>
      </c>
      <c r="N838" s="36"/>
      <c r="O838" s="37">
        <f>IF(M838&gt;'FOBAS Calculator'!$D$22,0,1)</f>
        <v>1</v>
      </c>
      <c r="P838" s="37">
        <f t="shared" si="128"/>
        <v>83.299999999999542</v>
      </c>
      <c r="Q838" s="36"/>
      <c r="R838" s="36"/>
    </row>
    <row r="839" spans="1:18">
      <c r="A839" s="36"/>
      <c r="B839" s="36"/>
      <c r="C839" s="36"/>
      <c r="D839" s="37">
        <f t="shared" si="131"/>
        <v>83.399999999999537</v>
      </c>
      <c r="E839" s="37"/>
      <c r="F839" s="37">
        <f t="shared" si="130"/>
        <v>0.1</v>
      </c>
      <c r="G839" s="53">
        <f t="shared" si="132"/>
        <v>1</v>
      </c>
      <c r="H839" s="37">
        <f t="shared" si="133"/>
        <v>0.2</v>
      </c>
      <c r="I839" s="37">
        <f t="shared" si="134"/>
        <v>16.679999999999733</v>
      </c>
      <c r="J839" s="37">
        <f t="shared" ref="J839:J902" si="137">$A$6*F837*H839*10</f>
        <v>1.9800000000000005E-2</v>
      </c>
      <c r="K839" s="37">
        <f t="shared" si="129"/>
        <v>1.9800010817785527E-2</v>
      </c>
      <c r="L839" s="37">
        <f t="shared" si="135"/>
        <v>-1.0817785521533008E-9</v>
      </c>
      <c r="M839" s="37">
        <f t="shared" si="136"/>
        <v>9.900005300714905E-2</v>
      </c>
      <c r="N839" s="36"/>
      <c r="O839" s="37">
        <f>IF(M839&gt;'FOBAS Calculator'!$D$22,0,1)</f>
        <v>1</v>
      </c>
      <c r="P839" s="37">
        <f t="shared" ref="P839:P902" si="138">IF((O839)=1,D839,0)</f>
        <v>83.399999999999537</v>
      </c>
      <c r="Q839" s="36"/>
      <c r="R839" s="36"/>
    </row>
    <row r="840" spans="1:18">
      <c r="A840" s="36"/>
      <c r="B840" s="36"/>
      <c r="C840" s="36"/>
      <c r="D840" s="37">
        <f t="shared" si="131"/>
        <v>83.499999999999531</v>
      </c>
      <c r="E840" s="37"/>
      <c r="F840" s="37">
        <f t="shared" si="130"/>
        <v>0.1</v>
      </c>
      <c r="G840" s="53">
        <f t="shared" si="132"/>
        <v>1</v>
      </c>
      <c r="H840" s="37">
        <f t="shared" si="133"/>
        <v>0.2</v>
      </c>
      <c r="I840" s="37">
        <f t="shared" si="134"/>
        <v>16.699999999999733</v>
      </c>
      <c r="J840" s="37">
        <f t="shared" si="137"/>
        <v>1.9800000000000005E-2</v>
      </c>
      <c r="K840" s="37">
        <f t="shared" ref="K840:K903" si="139">ABS(F838*H840*M839*10)</f>
        <v>1.9800010601429812E-2</v>
      </c>
      <c r="L840" s="37">
        <f t="shared" si="135"/>
        <v>-1.0601429806939012E-9</v>
      </c>
      <c r="M840" s="37">
        <f t="shared" si="136"/>
        <v>9.9000051947006062E-2</v>
      </c>
      <c r="N840" s="36"/>
      <c r="O840" s="37">
        <f>IF(M840&gt;'FOBAS Calculator'!$D$22,0,1)</f>
        <v>1</v>
      </c>
      <c r="P840" s="37">
        <f t="shared" si="138"/>
        <v>83.499999999999531</v>
      </c>
      <c r="Q840" s="36"/>
      <c r="R840" s="36"/>
    </row>
    <row r="841" spans="1:18">
      <c r="A841" s="36"/>
      <c r="B841" s="36"/>
      <c r="C841" s="36"/>
      <c r="D841" s="37">
        <f t="shared" si="131"/>
        <v>83.599999999999525</v>
      </c>
      <c r="E841" s="37"/>
      <c r="F841" s="37">
        <f t="shared" si="130"/>
        <v>0.1</v>
      </c>
      <c r="G841" s="53">
        <f t="shared" si="132"/>
        <v>1</v>
      </c>
      <c r="H841" s="37">
        <f t="shared" si="133"/>
        <v>0.2</v>
      </c>
      <c r="I841" s="37">
        <f t="shared" si="134"/>
        <v>16.719999999999732</v>
      </c>
      <c r="J841" s="37">
        <f t="shared" si="137"/>
        <v>1.9800000000000005E-2</v>
      </c>
      <c r="K841" s="37">
        <f t="shared" si="139"/>
        <v>1.9800010389401212E-2</v>
      </c>
      <c r="L841" s="37">
        <f t="shared" si="135"/>
        <v>-1.0389401207400173E-9</v>
      </c>
      <c r="M841" s="37">
        <f t="shared" si="136"/>
        <v>9.9000050908065948E-2</v>
      </c>
      <c r="N841" s="36"/>
      <c r="O841" s="37">
        <f>IF(M841&gt;'FOBAS Calculator'!$D$22,0,1)</f>
        <v>1</v>
      </c>
      <c r="P841" s="37">
        <f t="shared" si="138"/>
        <v>83.599999999999525</v>
      </c>
      <c r="Q841" s="36"/>
      <c r="R841" s="36"/>
    </row>
    <row r="842" spans="1:18">
      <c r="A842" s="36"/>
      <c r="B842" s="36"/>
      <c r="C842" s="36"/>
      <c r="D842" s="37">
        <f t="shared" si="131"/>
        <v>83.69999999999952</v>
      </c>
      <c r="E842" s="37"/>
      <c r="F842" s="37">
        <f t="shared" si="130"/>
        <v>0.1</v>
      </c>
      <c r="G842" s="53">
        <f t="shared" si="132"/>
        <v>1</v>
      </c>
      <c r="H842" s="37">
        <f t="shared" si="133"/>
        <v>0.2</v>
      </c>
      <c r="I842" s="37">
        <f t="shared" si="134"/>
        <v>16.739999999999732</v>
      </c>
      <c r="J842" s="37">
        <f t="shared" si="137"/>
        <v>1.9800000000000005E-2</v>
      </c>
      <c r="K842" s="37">
        <f t="shared" si="139"/>
        <v>1.980001018161319E-2</v>
      </c>
      <c r="L842" s="37">
        <f t="shared" si="135"/>
        <v>-1.0181613184501171E-9</v>
      </c>
      <c r="M842" s="37">
        <f t="shared" si="136"/>
        <v>9.9000049889904629E-2</v>
      </c>
      <c r="N842" s="36"/>
      <c r="O842" s="37">
        <f>IF(M842&gt;'FOBAS Calculator'!$D$22,0,1)</f>
        <v>1</v>
      </c>
      <c r="P842" s="37">
        <f t="shared" si="138"/>
        <v>83.69999999999952</v>
      </c>
      <c r="Q842" s="36"/>
      <c r="R842" s="36"/>
    </row>
    <row r="843" spans="1:18">
      <c r="A843" s="36"/>
      <c r="B843" s="36"/>
      <c r="C843" s="36"/>
      <c r="D843" s="37">
        <f t="shared" si="131"/>
        <v>83.799999999999514</v>
      </c>
      <c r="E843" s="37"/>
      <c r="F843" s="37">
        <f t="shared" si="130"/>
        <v>0.1</v>
      </c>
      <c r="G843" s="53">
        <f t="shared" si="132"/>
        <v>1</v>
      </c>
      <c r="H843" s="37">
        <f t="shared" si="133"/>
        <v>0.2</v>
      </c>
      <c r="I843" s="37">
        <f t="shared" si="134"/>
        <v>16.759999999999732</v>
      </c>
      <c r="J843" s="37">
        <f t="shared" si="137"/>
        <v>1.9800000000000005E-2</v>
      </c>
      <c r="K843" s="37">
        <f t="shared" si="139"/>
        <v>1.9800009977980929E-2</v>
      </c>
      <c r="L843" s="37">
        <f t="shared" si="135"/>
        <v>-9.977980924141816E-10</v>
      </c>
      <c r="M843" s="37">
        <f t="shared" si="136"/>
        <v>9.9000048892106535E-2</v>
      </c>
      <c r="N843" s="36"/>
      <c r="O843" s="37">
        <f>IF(M843&gt;'FOBAS Calculator'!$D$22,0,1)</f>
        <v>1</v>
      </c>
      <c r="P843" s="37">
        <f t="shared" si="138"/>
        <v>83.799999999999514</v>
      </c>
      <c r="Q843" s="36"/>
      <c r="R843" s="36"/>
    </row>
    <row r="844" spans="1:18">
      <c r="A844" s="36"/>
      <c r="B844" s="36"/>
      <c r="C844" s="36"/>
      <c r="D844" s="37">
        <f t="shared" si="131"/>
        <v>83.899999999999508</v>
      </c>
      <c r="E844" s="37"/>
      <c r="F844" s="37">
        <f t="shared" si="130"/>
        <v>0.1</v>
      </c>
      <c r="G844" s="53">
        <f t="shared" si="132"/>
        <v>1</v>
      </c>
      <c r="H844" s="37">
        <f t="shared" si="133"/>
        <v>0.2</v>
      </c>
      <c r="I844" s="37">
        <f t="shared" si="134"/>
        <v>16.779999999999731</v>
      </c>
      <c r="J844" s="37">
        <f t="shared" si="137"/>
        <v>1.9800000000000005E-2</v>
      </c>
      <c r="K844" s="37">
        <f t="shared" si="139"/>
        <v>1.980000977842131E-2</v>
      </c>
      <c r="L844" s="37">
        <f t="shared" si="135"/>
        <v>-9.7784213053120358E-10</v>
      </c>
      <c r="M844" s="37">
        <f t="shared" si="136"/>
        <v>9.9000047914264408E-2</v>
      </c>
      <c r="N844" s="36"/>
      <c r="O844" s="37">
        <f>IF(M844&gt;'FOBAS Calculator'!$D$22,0,1)</f>
        <v>1</v>
      </c>
      <c r="P844" s="37">
        <f t="shared" si="138"/>
        <v>83.899999999999508</v>
      </c>
      <c r="Q844" s="36"/>
      <c r="R844" s="36"/>
    </row>
    <row r="845" spans="1:18">
      <c r="A845" s="36"/>
      <c r="B845" s="36"/>
      <c r="C845" s="36"/>
      <c r="D845" s="37">
        <f t="shared" si="131"/>
        <v>83.999999999999503</v>
      </c>
      <c r="E845" s="37"/>
      <c r="F845" s="37">
        <f t="shared" si="130"/>
        <v>0.1</v>
      </c>
      <c r="G845" s="53">
        <f t="shared" si="132"/>
        <v>1</v>
      </c>
      <c r="H845" s="37">
        <f t="shared" si="133"/>
        <v>0.2</v>
      </c>
      <c r="I845" s="37">
        <f t="shared" si="134"/>
        <v>16.799999999999731</v>
      </c>
      <c r="J845" s="37">
        <f t="shared" si="137"/>
        <v>1.9800000000000005E-2</v>
      </c>
      <c r="K845" s="37">
        <f t="shared" si="139"/>
        <v>1.9800009582852884E-2</v>
      </c>
      <c r="L845" s="37">
        <f t="shared" si="135"/>
        <v>-9.5828528792751833E-10</v>
      </c>
      <c r="M845" s="37">
        <f t="shared" si="136"/>
        <v>9.9000046955979124E-2</v>
      </c>
      <c r="N845" s="36"/>
      <c r="O845" s="37">
        <f>IF(M845&gt;'FOBAS Calculator'!$D$22,0,1)</f>
        <v>1</v>
      </c>
      <c r="P845" s="37">
        <f t="shared" si="138"/>
        <v>83.999999999999503</v>
      </c>
      <c r="Q845" s="36"/>
      <c r="R845" s="36"/>
    </row>
    <row r="846" spans="1:18">
      <c r="A846" s="36"/>
      <c r="B846" s="36"/>
      <c r="C846" s="36"/>
      <c r="D846" s="37">
        <f t="shared" si="131"/>
        <v>84.099999999999497</v>
      </c>
      <c r="E846" s="37"/>
      <c r="F846" s="37">
        <f t="shared" si="130"/>
        <v>0.1</v>
      </c>
      <c r="G846" s="53">
        <f t="shared" si="132"/>
        <v>1</v>
      </c>
      <c r="H846" s="37">
        <f t="shared" si="133"/>
        <v>0.2</v>
      </c>
      <c r="I846" s="37">
        <f t="shared" si="134"/>
        <v>16.81999999999973</v>
      </c>
      <c r="J846" s="37">
        <f t="shared" si="137"/>
        <v>1.9800000000000005E-2</v>
      </c>
      <c r="K846" s="37">
        <f t="shared" si="139"/>
        <v>1.980000939119583E-2</v>
      </c>
      <c r="L846" s="37">
        <f t="shared" si="135"/>
        <v>-9.3911958244652372E-10</v>
      </c>
      <c r="M846" s="37">
        <f t="shared" si="136"/>
        <v>9.9000046016859536E-2</v>
      </c>
      <c r="N846" s="36"/>
      <c r="O846" s="37">
        <f>IF(M846&gt;'FOBAS Calculator'!$D$22,0,1)</f>
        <v>1</v>
      </c>
      <c r="P846" s="37">
        <f t="shared" si="138"/>
        <v>84.099999999999497</v>
      </c>
      <c r="Q846" s="36"/>
      <c r="R846" s="36"/>
    </row>
    <row r="847" spans="1:18">
      <c r="A847" s="36"/>
      <c r="B847" s="36"/>
      <c r="C847" s="36"/>
      <c r="D847" s="37">
        <f t="shared" si="131"/>
        <v>84.199999999999491</v>
      </c>
      <c r="E847" s="37"/>
      <c r="F847" s="37">
        <f t="shared" si="130"/>
        <v>0.1</v>
      </c>
      <c r="G847" s="53">
        <f t="shared" si="132"/>
        <v>1</v>
      </c>
      <c r="H847" s="37">
        <f t="shared" si="133"/>
        <v>0.2</v>
      </c>
      <c r="I847" s="37">
        <f t="shared" si="134"/>
        <v>16.83999999999973</v>
      </c>
      <c r="J847" s="37">
        <f t="shared" si="137"/>
        <v>1.9800000000000005E-2</v>
      </c>
      <c r="K847" s="37">
        <f t="shared" si="139"/>
        <v>1.980000920337191E-2</v>
      </c>
      <c r="L847" s="37">
        <f t="shared" si="135"/>
        <v>-9.2033719048534299E-10</v>
      </c>
      <c r="M847" s="37">
        <f t="shared" si="136"/>
        <v>9.9000045096522341E-2</v>
      </c>
      <c r="N847" s="36"/>
      <c r="O847" s="37">
        <f>IF(M847&gt;'FOBAS Calculator'!$D$22,0,1)</f>
        <v>1</v>
      </c>
      <c r="P847" s="37">
        <f t="shared" si="138"/>
        <v>84.199999999999491</v>
      </c>
      <c r="Q847" s="36"/>
      <c r="R847" s="36"/>
    </row>
    <row r="848" spans="1:18">
      <c r="A848" s="36"/>
      <c r="B848" s="36"/>
      <c r="C848" s="36"/>
      <c r="D848" s="37">
        <f t="shared" si="131"/>
        <v>84.299999999999486</v>
      </c>
      <c r="E848" s="37"/>
      <c r="F848" s="37">
        <f t="shared" si="130"/>
        <v>0.1</v>
      </c>
      <c r="G848" s="53">
        <f t="shared" si="132"/>
        <v>1</v>
      </c>
      <c r="H848" s="37">
        <f t="shared" si="133"/>
        <v>0.2</v>
      </c>
      <c r="I848" s="37">
        <f t="shared" si="134"/>
        <v>16.859999999999729</v>
      </c>
      <c r="J848" s="37">
        <f t="shared" si="137"/>
        <v>1.9800000000000005E-2</v>
      </c>
      <c r="K848" s="37">
        <f t="shared" si="139"/>
        <v>1.9800009019304468E-2</v>
      </c>
      <c r="L848" s="37">
        <f t="shared" si="135"/>
        <v>-9.0193044630093593E-10</v>
      </c>
      <c r="M848" s="37">
        <f t="shared" si="136"/>
        <v>9.9000044194591894E-2</v>
      </c>
      <c r="N848" s="36"/>
      <c r="O848" s="37">
        <f>IF(M848&gt;'FOBAS Calculator'!$D$22,0,1)</f>
        <v>1</v>
      </c>
      <c r="P848" s="37">
        <f t="shared" si="138"/>
        <v>84.299999999999486</v>
      </c>
      <c r="Q848" s="36"/>
      <c r="R848" s="36"/>
    </row>
    <row r="849" spans="1:18">
      <c r="A849" s="36"/>
      <c r="B849" s="36"/>
      <c r="C849" s="36"/>
      <c r="D849" s="37">
        <f t="shared" si="131"/>
        <v>84.39999999999948</v>
      </c>
      <c r="E849" s="37"/>
      <c r="F849" s="37">
        <f t="shared" si="130"/>
        <v>0.1</v>
      </c>
      <c r="G849" s="53">
        <f t="shared" si="132"/>
        <v>1</v>
      </c>
      <c r="H849" s="37">
        <f t="shared" si="133"/>
        <v>0.2</v>
      </c>
      <c r="I849" s="37">
        <f t="shared" si="134"/>
        <v>16.879999999999729</v>
      </c>
      <c r="J849" s="37">
        <f t="shared" si="137"/>
        <v>1.9800000000000005E-2</v>
      </c>
      <c r="K849" s="37">
        <f t="shared" si="139"/>
        <v>1.980000883891838E-2</v>
      </c>
      <c r="L849" s="37">
        <f t="shared" si="135"/>
        <v>-8.838918374998173E-10</v>
      </c>
      <c r="M849" s="37">
        <f t="shared" si="136"/>
        <v>9.9000043310700059E-2</v>
      </c>
      <c r="N849" s="36"/>
      <c r="O849" s="37">
        <f>IF(M849&gt;'FOBAS Calculator'!$D$22,0,1)</f>
        <v>1</v>
      </c>
      <c r="P849" s="37">
        <f t="shared" si="138"/>
        <v>84.39999999999948</v>
      </c>
      <c r="Q849" s="36"/>
      <c r="R849" s="36"/>
    </row>
    <row r="850" spans="1:18">
      <c r="A850" s="36"/>
      <c r="B850" s="36"/>
      <c r="C850" s="36"/>
      <c r="D850" s="37">
        <f t="shared" si="131"/>
        <v>84.499999999999474</v>
      </c>
      <c r="E850" s="37"/>
      <c r="F850" s="37">
        <f t="shared" si="130"/>
        <v>0.1</v>
      </c>
      <c r="G850" s="53">
        <f t="shared" si="132"/>
        <v>1</v>
      </c>
      <c r="H850" s="37">
        <f t="shared" si="133"/>
        <v>0.2</v>
      </c>
      <c r="I850" s="37">
        <f t="shared" si="134"/>
        <v>16.899999999999729</v>
      </c>
      <c r="J850" s="37">
        <f t="shared" si="137"/>
        <v>1.9800000000000005E-2</v>
      </c>
      <c r="K850" s="37">
        <f t="shared" si="139"/>
        <v>1.9800008662140017E-2</v>
      </c>
      <c r="L850" s="37">
        <f t="shared" si="135"/>
        <v>-8.6621400122166572E-10</v>
      </c>
      <c r="M850" s="37">
        <f t="shared" si="136"/>
        <v>9.9000042444486056E-2</v>
      </c>
      <c r="N850" s="36"/>
      <c r="O850" s="37">
        <f>IF(M850&gt;'FOBAS Calculator'!$D$22,0,1)</f>
        <v>1</v>
      </c>
      <c r="P850" s="37">
        <f t="shared" si="138"/>
        <v>84.499999999999474</v>
      </c>
      <c r="Q850" s="36"/>
      <c r="R850" s="36"/>
    </row>
    <row r="851" spans="1:18">
      <c r="A851" s="36"/>
      <c r="B851" s="36"/>
      <c r="C851" s="36"/>
      <c r="D851" s="37">
        <f t="shared" si="131"/>
        <v>84.599999999999469</v>
      </c>
      <c r="E851" s="37"/>
      <c r="F851" s="37">
        <f t="shared" si="130"/>
        <v>0.1</v>
      </c>
      <c r="G851" s="53">
        <f t="shared" si="132"/>
        <v>1</v>
      </c>
      <c r="H851" s="37">
        <f t="shared" si="133"/>
        <v>0.2</v>
      </c>
      <c r="I851" s="37">
        <f t="shared" si="134"/>
        <v>16.919999999999728</v>
      </c>
      <c r="J851" s="37">
        <f t="shared" si="137"/>
        <v>1.9800000000000005E-2</v>
      </c>
      <c r="K851" s="37">
        <f t="shared" si="139"/>
        <v>1.9800008488897215E-2</v>
      </c>
      <c r="L851" s="37">
        <f t="shared" si="135"/>
        <v>-8.4888972101682112E-10</v>
      </c>
      <c r="M851" s="37">
        <f t="shared" si="136"/>
        <v>9.9000041595596333E-2</v>
      </c>
      <c r="N851" s="36"/>
      <c r="O851" s="37">
        <f>IF(M851&gt;'FOBAS Calculator'!$D$22,0,1)</f>
        <v>1</v>
      </c>
      <c r="P851" s="37">
        <f t="shared" si="138"/>
        <v>84.599999999999469</v>
      </c>
      <c r="Q851" s="36"/>
      <c r="R851" s="36"/>
    </row>
    <row r="852" spans="1:18">
      <c r="A852" s="36"/>
      <c r="B852" s="36"/>
      <c r="C852" s="36"/>
      <c r="D852" s="37">
        <f t="shared" si="131"/>
        <v>84.699999999999463</v>
      </c>
      <c r="E852" s="37"/>
      <c r="F852" s="37">
        <f t="shared" si="130"/>
        <v>0.1</v>
      </c>
      <c r="G852" s="53">
        <f t="shared" si="132"/>
        <v>1</v>
      </c>
      <c r="H852" s="37">
        <f t="shared" si="133"/>
        <v>0.2</v>
      </c>
      <c r="I852" s="37">
        <f t="shared" si="134"/>
        <v>16.939999999999728</v>
      </c>
      <c r="J852" s="37">
        <f t="shared" si="137"/>
        <v>1.9800000000000005E-2</v>
      </c>
      <c r="K852" s="37">
        <f t="shared" si="139"/>
        <v>1.980000831911927E-2</v>
      </c>
      <c r="L852" s="37">
        <f t="shared" si="135"/>
        <v>-8.319119264993402E-10</v>
      </c>
      <c r="M852" s="37">
        <f t="shared" si="136"/>
        <v>9.9000040763684405E-2</v>
      </c>
      <c r="N852" s="36"/>
      <c r="O852" s="37">
        <f>IF(M852&gt;'FOBAS Calculator'!$D$22,0,1)</f>
        <v>1</v>
      </c>
      <c r="P852" s="37">
        <f t="shared" si="138"/>
        <v>84.699999999999463</v>
      </c>
      <c r="Q852" s="36"/>
      <c r="R852" s="36"/>
    </row>
    <row r="853" spans="1:18">
      <c r="A853" s="36"/>
      <c r="B853" s="36"/>
      <c r="C853" s="36"/>
      <c r="D853" s="37">
        <f t="shared" si="131"/>
        <v>84.799999999999457</v>
      </c>
      <c r="E853" s="37"/>
      <c r="F853" s="37">
        <f t="shared" si="130"/>
        <v>0.1</v>
      </c>
      <c r="G853" s="53">
        <f t="shared" si="132"/>
        <v>1</v>
      </c>
      <c r="H853" s="37">
        <f t="shared" si="133"/>
        <v>0.2</v>
      </c>
      <c r="I853" s="37">
        <f t="shared" si="134"/>
        <v>16.959999999999727</v>
      </c>
      <c r="J853" s="37">
        <f t="shared" si="137"/>
        <v>1.9800000000000005E-2</v>
      </c>
      <c r="K853" s="37">
        <f t="shared" si="139"/>
        <v>1.9800008152736883E-2</v>
      </c>
      <c r="L853" s="37">
        <f t="shared" si="135"/>
        <v>-8.1527368779588101E-10</v>
      </c>
      <c r="M853" s="37">
        <f t="shared" si="136"/>
        <v>9.9000039948410723E-2</v>
      </c>
      <c r="N853" s="36"/>
      <c r="O853" s="37">
        <f>IF(M853&gt;'FOBAS Calculator'!$D$22,0,1)</f>
        <v>1</v>
      </c>
      <c r="P853" s="37">
        <f t="shared" si="138"/>
        <v>84.799999999999457</v>
      </c>
      <c r="Q853" s="36"/>
      <c r="R853" s="36"/>
    </row>
    <row r="854" spans="1:18">
      <c r="A854" s="36"/>
      <c r="B854" s="36"/>
      <c r="C854" s="36"/>
      <c r="D854" s="37">
        <f t="shared" si="131"/>
        <v>84.899999999999451</v>
      </c>
      <c r="E854" s="37"/>
      <c r="F854" s="37">
        <f t="shared" si="130"/>
        <v>0.1</v>
      </c>
      <c r="G854" s="53">
        <f t="shared" si="132"/>
        <v>1</v>
      </c>
      <c r="H854" s="37">
        <f t="shared" si="133"/>
        <v>0.2</v>
      </c>
      <c r="I854" s="37">
        <f t="shared" si="134"/>
        <v>16.979999999999727</v>
      </c>
      <c r="J854" s="37">
        <f t="shared" si="137"/>
        <v>1.9800000000000005E-2</v>
      </c>
      <c r="K854" s="37">
        <f t="shared" si="139"/>
        <v>1.980000798968215E-2</v>
      </c>
      <c r="L854" s="37">
        <f t="shared" si="135"/>
        <v>-7.9896821450486932E-10</v>
      </c>
      <c r="M854" s="37">
        <f t="shared" si="136"/>
        <v>9.9000039149442512E-2</v>
      </c>
      <c r="N854" s="36"/>
      <c r="O854" s="37">
        <f>IF(M854&gt;'FOBAS Calculator'!$D$22,0,1)</f>
        <v>1</v>
      </c>
      <c r="P854" s="37">
        <f t="shared" si="138"/>
        <v>84.899999999999451</v>
      </c>
      <c r="Q854" s="36"/>
      <c r="R854" s="36"/>
    </row>
    <row r="855" spans="1:18">
      <c r="A855" s="36"/>
      <c r="B855" s="36"/>
      <c r="C855" s="36"/>
      <c r="D855" s="37">
        <f t="shared" si="131"/>
        <v>84.999999999999446</v>
      </c>
      <c r="E855" s="37"/>
      <c r="F855" s="37">
        <f t="shared" si="130"/>
        <v>0.1</v>
      </c>
      <c r="G855" s="53">
        <f t="shared" si="132"/>
        <v>1</v>
      </c>
      <c r="H855" s="37">
        <f t="shared" si="133"/>
        <v>0.2</v>
      </c>
      <c r="I855" s="37">
        <f t="shared" si="134"/>
        <v>16.999999999999726</v>
      </c>
      <c r="J855" s="37">
        <f t="shared" si="137"/>
        <v>1.9800000000000005E-2</v>
      </c>
      <c r="K855" s="37">
        <f t="shared" si="139"/>
        <v>1.9800007829888507E-2</v>
      </c>
      <c r="L855" s="37">
        <f t="shared" si="135"/>
        <v>-7.8298885014538304E-10</v>
      </c>
      <c r="M855" s="37">
        <f t="shared" si="136"/>
        <v>9.9000038366453658E-2</v>
      </c>
      <c r="N855" s="36"/>
      <c r="O855" s="37">
        <f>IF(M855&gt;'FOBAS Calculator'!$D$22,0,1)</f>
        <v>1</v>
      </c>
      <c r="P855" s="37">
        <f t="shared" si="138"/>
        <v>84.999999999999446</v>
      </c>
      <c r="Q855" s="36"/>
      <c r="R855" s="36"/>
    </row>
    <row r="856" spans="1:18">
      <c r="A856" s="36"/>
      <c r="B856" s="36"/>
      <c r="C856" s="36"/>
      <c r="D856" s="37">
        <f t="shared" si="131"/>
        <v>85.09999999999944</v>
      </c>
      <c r="E856" s="37"/>
      <c r="F856" s="37">
        <f t="shared" si="130"/>
        <v>0.1</v>
      </c>
      <c r="G856" s="53">
        <f t="shared" si="132"/>
        <v>1</v>
      </c>
      <c r="H856" s="37">
        <f t="shared" si="133"/>
        <v>0.2</v>
      </c>
      <c r="I856" s="37">
        <f t="shared" si="134"/>
        <v>17.019999999999726</v>
      </c>
      <c r="J856" s="37">
        <f t="shared" si="137"/>
        <v>1.9800000000000005E-2</v>
      </c>
      <c r="K856" s="37">
        <f t="shared" si="139"/>
        <v>1.9800007673290737E-2</v>
      </c>
      <c r="L856" s="37">
        <f t="shared" si="135"/>
        <v>-7.6732907319798651E-10</v>
      </c>
      <c r="M856" s="37">
        <f t="shared" si="136"/>
        <v>9.9000037599124582E-2</v>
      </c>
      <c r="N856" s="36"/>
      <c r="O856" s="37">
        <f>IF(M856&gt;'FOBAS Calculator'!$D$22,0,1)</f>
        <v>1</v>
      </c>
      <c r="P856" s="37">
        <f t="shared" si="138"/>
        <v>85.09999999999944</v>
      </c>
      <c r="Q856" s="36"/>
      <c r="R856" s="36"/>
    </row>
    <row r="857" spans="1:18">
      <c r="A857" s="36"/>
      <c r="B857" s="36"/>
      <c r="C857" s="36"/>
      <c r="D857" s="37">
        <f t="shared" si="131"/>
        <v>85.199999999999434</v>
      </c>
      <c r="E857" s="37"/>
      <c r="F857" s="37">
        <f t="shared" si="130"/>
        <v>0.1</v>
      </c>
      <c r="G857" s="53">
        <f t="shared" si="132"/>
        <v>1</v>
      </c>
      <c r="H857" s="37">
        <f t="shared" si="133"/>
        <v>0.2</v>
      </c>
      <c r="I857" s="37">
        <f t="shared" si="134"/>
        <v>17.039999999999726</v>
      </c>
      <c r="J857" s="37">
        <f t="shared" si="137"/>
        <v>1.9800000000000005E-2</v>
      </c>
      <c r="K857" s="37">
        <f t="shared" si="139"/>
        <v>1.9800007519824921E-2</v>
      </c>
      <c r="L857" s="37">
        <f t="shared" si="135"/>
        <v>-7.5198249155361554E-10</v>
      </c>
      <c r="M857" s="37">
        <f t="shared" si="136"/>
        <v>9.9000036847142092E-2</v>
      </c>
      <c r="N857" s="36"/>
      <c r="O857" s="37">
        <f>IF(M857&gt;'FOBAS Calculator'!$D$22,0,1)</f>
        <v>1</v>
      </c>
      <c r="P857" s="37">
        <f t="shared" si="138"/>
        <v>85.199999999999434</v>
      </c>
      <c r="Q857" s="36"/>
      <c r="R857" s="36"/>
    </row>
    <row r="858" spans="1:18">
      <c r="A858" s="36"/>
      <c r="B858" s="36"/>
      <c r="C858" s="36"/>
      <c r="D858" s="37">
        <f t="shared" si="131"/>
        <v>85.299999999999429</v>
      </c>
      <c r="E858" s="37"/>
      <c r="F858" s="37">
        <f t="shared" si="130"/>
        <v>0.1</v>
      </c>
      <c r="G858" s="53">
        <f t="shared" si="132"/>
        <v>1</v>
      </c>
      <c r="H858" s="37">
        <f t="shared" si="133"/>
        <v>0.2</v>
      </c>
      <c r="I858" s="37">
        <f t="shared" si="134"/>
        <v>17.059999999999725</v>
      </c>
      <c r="J858" s="37">
        <f t="shared" si="137"/>
        <v>1.9800000000000005E-2</v>
      </c>
      <c r="K858" s="37">
        <f t="shared" si="139"/>
        <v>1.9800007369428423E-2</v>
      </c>
      <c r="L858" s="37">
        <f t="shared" si="135"/>
        <v>-7.3694284181968772E-10</v>
      </c>
      <c r="M858" s="37">
        <f t="shared" si="136"/>
        <v>9.9000036110199252E-2</v>
      </c>
      <c r="N858" s="36"/>
      <c r="O858" s="37">
        <f>IF(M858&gt;'FOBAS Calculator'!$D$22,0,1)</f>
        <v>1</v>
      </c>
      <c r="P858" s="37">
        <f t="shared" si="138"/>
        <v>85.299999999999429</v>
      </c>
      <c r="Q858" s="36"/>
      <c r="R858" s="36"/>
    </row>
    <row r="859" spans="1:18">
      <c r="A859" s="36"/>
      <c r="B859" s="36"/>
      <c r="C859" s="36"/>
      <c r="D859" s="37">
        <f t="shared" si="131"/>
        <v>85.399999999999423</v>
      </c>
      <c r="E859" s="37"/>
      <c r="F859" s="37">
        <f t="shared" si="130"/>
        <v>0.1</v>
      </c>
      <c r="G859" s="53">
        <f t="shared" si="132"/>
        <v>1</v>
      </c>
      <c r="H859" s="37">
        <f t="shared" si="133"/>
        <v>0.2</v>
      </c>
      <c r="I859" s="37">
        <f t="shared" si="134"/>
        <v>17.079999999999725</v>
      </c>
      <c r="J859" s="37">
        <f t="shared" si="137"/>
        <v>1.9800000000000005E-2</v>
      </c>
      <c r="K859" s="37">
        <f t="shared" si="139"/>
        <v>1.9800007222039853E-2</v>
      </c>
      <c r="L859" s="37">
        <f t="shared" si="135"/>
        <v>-7.2220398480982158E-10</v>
      </c>
      <c r="M859" s="37">
        <f t="shared" si="136"/>
        <v>9.9000035387995261E-2</v>
      </c>
      <c r="N859" s="36"/>
      <c r="O859" s="37">
        <f>IF(M859&gt;'FOBAS Calculator'!$D$22,0,1)</f>
        <v>1</v>
      </c>
      <c r="P859" s="37">
        <f t="shared" si="138"/>
        <v>85.399999999999423</v>
      </c>
      <c r="Q859" s="36"/>
      <c r="R859" s="36"/>
    </row>
    <row r="860" spans="1:18">
      <c r="A860" s="36"/>
      <c r="B860" s="36"/>
      <c r="C860" s="36"/>
      <c r="D860" s="37">
        <f t="shared" si="131"/>
        <v>85.499999999999417</v>
      </c>
      <c r="E860" s="37"/>
      <c r="F860" s="37">
        <f t="shared" si="130"/>
        <v>0.1</v>
      </c>
      <c r="G860" s="53">
        <f t="shared" si="132"/>
        <v>1</v>
      </c>
      <c r="H860" s="37">
        <f t="shared" si="133"/>
        <v>0.2</v>
      </c>
      <c r="I860" s="37">
        <f t="shared" si="134"/>
        <v>17.099999999999724</v>
      </c>
      <c r="J860" s="37">
        <f t="shared" si="137"/>
        <v>1.9800000000000005E-2</v>
      </c>
      <c r="K860" s="37">
        <f t="shared" si="139"/>
        <v>1.9800007077599057E-2</v>
      </c>
      <c r="L860" s="37">
        <f t="shared" si="135"/>
        <v>-7.0775990519689187E-10</v>
      </c>
      <c r="M860" s="37">
        <f t="shared" si="136"/>
        <v>9.9000034680235355E-2</v>
      </c>
      <c r="N860" s="36"/>
      <c r="O860" s="37">
        <f>IF(M860&gt;'FOBAS Calculator'!$D$22,0,1)</f>
        <v>1</v>
      </c>
      <c r="P860" s="37">
        <f t="shared" si="138"/>
        <v>85.499999999999417</v>
      </c>
      <c r="Q860" s="36"/>
      <c r="R860" s="36"/>
    </row>
    <row r="861" spans="1:18">
      <c r="A861" s="36"/>
      <c r="B861" s="36"/>
      <c r="C861" s="36"/>
      <c r="D861" s="37">
        <f t="shared" si="131"/>
        <v>85.599999999999412</v>
      </c>
      <c r="E861" s="37"/>
      <c r="F861" s="37">
        <f t="shared" si="130"/>
        <v>0.1</v>
      </c>
      <c r="G861" s="53">
        <f t="shared" si="132"/>
        <v>1</v>
      </c>
      <c r="H861" s="37">
        <f t="shared" si="133"/>
        <v>0.2</v>
      </c>
      <c r="I861" s="37">
        <f t="shared" si="134"/>
        <v>17.119999999999724</v>
      </c>
      <c r="J861" s="37">
        <f t="shared" si="137"/>
        <v>1.9800000000000005E-2</v>
      </c>
      <c r="K861" s="37">
        <f t="shared" si="139"/>
        <v>1.9800006936047075E-2</v>
      </c>
      <c r="L861" s="37">
        <f t="shared" si="135"/>
        <v>-6.9360470700274843E-10</v>
      </c>
      <c r="M861" s="37">
        <f t="shared" si="136"/>
        <v>9.9000033986630653E-2</v>
      </c>
      <c r="N861" s="36"/>
      <c r="O861" s="37">
        <f>IF(M861&gt;'FOBAS Calculator'!$D$22,0,1)</f>
        <v>1</v>
      </c>
      <c r="P861" s="37">
        <f t="shared" si="138"/>
        <v>85.599999999999412</v>
      </c>
      <c r="Q861" s="36"/>
      <c r="R861" s="36"/>
    </row>
    <row r="862" spans="1:18">
      <c r="A862" s="36"/>
      <c r="B862" s="36"/>
      <c r="C862" s="36"/>
      <c r="D862" s="37">
        <f t="shared" si="131"/>
        <v>85.699999999999406</v>
      </c>
      <c r="E862" s="37"/>
      <c r="F862" s="37">
        <f t="shared" si="130"/>
        <v>0.1</v>
      </c>
      <c r="G862" s="53">
        <f t="shared" si="132"/>
        <v>1</v>
      </c>
      <c r="H862" s="37">
        <f t="shared" si="133"/>
        <v>0.2</v>
      </c>
      <c r="I862" s="37">
        <f t="shared" si="134"/>
        <v>17.139999999999723</v>
      </c>
      <c r="J862" s="37">
        <f t="shared" si="137"/>
        <v>1.9800000000000005E-2</v>
      </c>
      <c r="K862" s="37">
        <f t="shared" si="139"/>
        <v>1.9800006797326134E-2</v>
      </c>
      <c r="L862" s="37">
        <f t="shared" si="135"/>
        <v>-6.7973261290432681E-10</v>
      </c>
      <c r="M862" s="37">
        <f t="shared" si="136"/>
        <v>9.9000033306898036E-2</v>
      </c>
      <c r="N862" s="36"/>
      <c r="O862" s="37">
        <f>IF(M862&gt;'FOBAS Calculator'!$D$22,0,1)</f>
        <v>1</v>
      </c>
      <c r="P862" s="37">
        <f t="shared" si="138"/>
        <v>85.699999999999406</v>
      </c>
      <c r="Q862" s="36"/>
      <c r="R862" s="36"/>
    </row>
    <row r="863" spans="1:18">
      <c r="A863" s="36"/>
      <c r="B863" s="36"/>
      <c r="C863" s="36"/>
      <c r="D863" s="37">
        <f t="shared" si="131"/>
        <v>85.7999999999994</v>
      </c>
      <c r="E863" s="37"/>
      <c r="F863" s="37">
        <f t="shared" si="130"/>
        <v>0.1</v>
      </c>
      <c r="G863" s="53">
        <f t="shared" si="132"/>
        <v>1</v>
      </c>
      <c r="H863" s="37">
        <f t="shared" si="133"/>
        <v>0.2</v>
      </c>
      <c r="I863" s="37">
        <f t="shared" si="134"/>
        <v>17.159999999999723</v>
      </c>
      <c r="J863" s="37">
        <f t="shared" si="137"/>
        <v>1.9800000000000005E-2</v>
      </c>
      <c r="K863" s="37">
        <f t="shared" si="139"/>
        <v>1.9800006661379613E-2</v>
      </c>
      <c r="L863" s="37">
        <f t="shared" si="135"/>
        <v>-6.6613796076420151E-10</v>
      </c>
      <c r="M863" s="37">
        <f t="shared" si="136"/>
        <v>9.9000032640760072E-2</v>
      </c>
      <c r="N863" s="36"/>
      <c r="O863" s="37">
        <f>IF(M863&gt;'FOBAS Calculator'!$D$22,0,1)</f>
        <v>1</v>
      </c>
      <c r="P863" s="37">
        <f t="shared" si="138"/>
        <v>85.7999999999994</v>
      </c>
      <c r="Q863" s="36"/>
      <c r="R863" s="36"/>
    </row>
    <row r="864" spans="1:18">
      <c r="A864" s="36"/>
      <c r="B864" s="36"/>
      <c r="C864" s="36"/>
      <c r="D864" s="37">
        <f t="shared" si="131"/>
        <v>85.899999999999395</v>
      </c>
      <c r="E864" s="37"/>
      <c r="F864" s="37">
        <f t="shared" si="130"/>
        <v>0.1</v>
      </c>
      <c r="G864" s="53">
        <f t="shared" si="132"/>
        <v>1</v>
      </c>
      <c r="H864" s="37">
        <f t="shared" si="133"/>
        <v>0.2</v>
      </c>
      <c r="I864" s="37">
        <f t="shared" si="134"/>
        <v>17.179999999999723</v>
      </c>
      <c r="J864" s="37">
        <f t="shared" si="137"/>
        <v>1.9800000000000005E-2</v>
      </c>
      <c r="K864" s="37">
        <f t="shared" si="139"/>
        <v>1.9800006528152017E-2</v>
      </c>
      <c r="L864" s="37">
        <f t="shared" si="135"/>
        <v>-6.5281520120197278E-10</v>
      </c>
      <c r="M864" s="37">
        <f t="shared" si="136"/>
        <v>9.9000031987944867E-2</v>
      </c>
      <c r="N864" s="36"/>
      <c r="O864" s="37">
        <f>IF(M864&gt;'FOBAS Calculator'!$D$22,0,1)</f>
        <v>1</v>
      </c>
      <c r="P864" s="37">
        <f t="shared" si="138"/>
        <v>85.899999999999395</v>
      </c>
      <c r="Q864" s="36"/>
      <c r="R864" s="36"/>
    </row>
    <row r="865" spans="1:18">
      <c r="A865" s="36"/>
      <c r="B865" s="36"/>
      <c r="C865" s="36"/>
      <c r="D865" s="37">
        <f t="shared" si="131"/>
        <v>85.999999999999389</v>
      </c>
      <c r="E865" s="37"/>
      <c r="F865" s="37">
        <f t="shared" si="130"/>
        <v>0.1</v>
      </c>
      <c r="G865" s="53">
        <f t="shared" si="132"/>
        <v>1</v>
      </c>
      <c r="H865" s="37">
        <f t="shared" si="133"/>
        <v>0.2</v>
      </c>
      <c r="I865" s="37">
        <f t="shared" si="134"/>
        <v>17.199999999999722</v>
      </c>
      <c r="J865" s="37">
        <f t="shared" si="137"/>
        <v>1.9800000000000005E-2</v>
      </c>
      <c r="K865" s="37">
        <f t="shared" si="139"/>
        <v>1.9800006397588978E-2</v>
      </c>
      <c r="L865" s="37">
        <f t="shared" si="135"/>
        <v>-6.3975889724732225E-10</v>
      </c>
      <c r="M865" s="37">
        <f t="shared" si="136"/>
        <v>9.9000031348185968E-2</v>
      </c>
      <c r="N865" s="36"/>
      <c r="O865" s="37">
        <f>IF(M865&gt;'FOBAS Calculator'!$D$22,0,1)</f>
        <v>1</v>
      </c>
      <c r="P865" s="37">
        <f t="shared" si="138"/>
        <v>85.999999999999389</v>
      </c>
      <c r="Q865" s="36"/>
      <c r="R865" s="36"/>
    </row>
    <row r="866" spans="1:18">
      <c r="A866" s="36"/>
      <c r="B866" s="36"/>
      <c r="C866" s="36"/>
      <c r="D866" s="37">
        <f t="shared" si="131"/>
        <v>86.099999999999383</v>
      </c>
      <c r="E866" s="37"/>
      <c r="F866" s="37">
        <f t="shared" si="130"/>
        <v>0.1</v>
      </c>
      <c r="G866" s="53">
        <f t="shared" si="132"/>
        <v>1</v>
      </c>
      <c r="H866" s="37">
        <f t="shared" si="133"/>
        <v>0.2</v>
      </c>
      <c r="I866" s="37">
        <f t="shared" si="134"/>
        <v>17.219999999999722</v>
      </c>
      <c r="J866" s="37">
        <f t="shared" si="137"/>
        <v>1.9800000000000005E-2</v>
      </c>
      <c r="K866" s="37">
        <f t="shared" si="139"/>
        <v>1.9800006269637196E-2</v>
      </c>
      <c r="L866" s="37">
        <f t="shared" si="135"/>
        <v>-6.2696371913584235E-10</v>
      </c>
      <c r="M866" s="37">
        <f t="shared" si="136"/>
        <v>9.9000030721222251E-2</v>
      </c>
      <c r="N866" s="36"/>
      <c r="O866" s="37">
        <f>IF(M866&gt;'FOBAS Calculator'!$D$22,0,1)</f>
        <v>1</v>
      </c>
      <c r="P866" s="37">
        <f t="shared" si="138"/>
        <v>86.099999999999383</v>
      </c>
      <c r="Q866" s="36"/>
      <c r="R866" s="36"/>
    </row>
    <row r="867" spans="1:18">
      <c r="A867" s="36"/>
      <c r="B867" s="36"/>
      <c r="C867" s="36"/>
      <c r="D867" s="37">
        <f t="shared" si="131"/>
        <v>86.199999999999378</v>
      </c>
      <c r="E867" s="37"/>
      <c r="F867" s="37">
        <f t="shared" si="130"/>
        <v>0.1</v>
      </c>
      <c r="G867" s="53">
        <f t="shared" si="132"/>
        <v>1</v>
      </c>
      <c r="H867" s="37">
        <f t="shared" si="133"/>
        <v>0.2</v>
      </c>
      <c r="I867" s="37">
        <f t="shared" si="134"/>
        <v>17.239999999999721</v>
      </c>
      <c r="J867" s="37">
        <f t="shared" si="137"/>
        <v>1.9800000000000005E-2</v>
      </c>
      <c r="K867" s="37">
        <f t="shared" si="139"/>
        <v>1.9800006144244452E-2</v>
      </c>
      <c r="L867" s="37">
        <f t="shared" si="135"/>
        <v>-6.1442444465598105E-10</v>
      </c>
      <c r="M867" s="37">
        <f t="shared" si="136"/>
        <v>9.9000030106797809E-2</v>
      </c>
      <c r="N867" s="36"/>
      <c r="O867" s="37">
        <f>IF(M867&gt;'FOBAS Calculator'!$D$22,0,1)</f>
        <v>1</v>
      </c>
      <c r="P867" s="37">
        <f t="shared" si="138"/>
        <v>86.199999999999378</v>
      </c>
      <c r="Q867" s="36"/>
      <c r="R867" s="36"/>
    </row>
    <row r="868" spans="1:18">
      <c r="A868" s="36"/>
      <c r="B868" s="36"/>
      <c r="C868" s="36"/>
      <c r="D868" s="37">
        <f t="shared" si="131"/>
        <v>86.299999999999372</v>
      </c>
      <c r="E868" s="37"/>
      <c r="F868" s="37">
        <f t="shared" si="130"/>
        <v>0.1</v>
      </c>
      <c r="G868" s="53">
        <f t="shared" si="132"/>
        <v>1</v>
      </c>
      <c r="H868" s="37">
        <f t="shared" si="133"/>
        <v>0.2</v>
      </c>
      <c r="I868" s="37">
        <f t="shared" si="134"/>
        <v>17.259999999999721</v>
      </c>
      <c r="J868" s="37">
        <f t="shared" si="137"/>
        <v>1.9800000000000005E-2</v>
      </c>
      <c r="K868" s="37">
        <f t="shared" si="139"/>
        <v>1.9800006021359565E-2</v>
      </c>
      <c r="L868" s="37">
        <f t="shared" si="135"/>
        <v>-6.0213595602653933E-10</v>
      </c>
      <c r="M868" s="37">
        <f t="shared" si="136"/>
        <v>9.9000029504661857E-2</v>
      </c>
      <c r="N868" s="36"/>
      <c r="O868" s="37">
        <f>IF(M868&gt;'FOBAS Calculator'!$D$22,0,1)</f>
        <v>1</v>
      </c>
      <c r="P868" s="37">
        <f t="shared" si="138"/>
        <v>86.299999999999372</v>
      </c>
      <c r="Q868" s="36"/>
      <c r="R868" s="36"/>
    </row>
    <row r="869" spans="1:18">
      <c r="A869" s="36"/>
      <c r="B869" s="36"/>
      <c r="C869" s="36"/>
      <c r="D869" s="37">
        <f t="shared" si="131"/>
        <v>86.399999999999366</v>
      </c>
      <c r="E869" s="37"/>
      <c r="F869" s="37">
        <f t="shared" si="130"/>
        <v>0.1</v>
      </c>
      <c r="G869" s="53">
        <f t="shared" si="132"/>
        <v>1</v>
      </c>
      <c r="H869" s="37">
        <f t="shared" si="133"/>
        <v>0.2</v>
      </c>
      <c r="I869" s="37">
        <f t="shared" si="134"/>
        <v>17.27999999999972</v>
      </c>
      <c r="J869" s="37">
        <f t="shared" si="137"/>
        <v>1.9800000000000005E-2</v>
      </c>
      <c r="K869" s="37">
        <f t="shared" si="139"/>
        <v>1.9800005900932376E-2</v>
      </c>
      <c r="L869" s="37">
        <f t="shared" si="135"/>
        <v>-5.9009323712111424E-10</v>
      </c>
      <c r="M869" s="37">
        <f t="shared" si="136"/>
        <v>9.9000028914568619E-2</v>
      </c>
      <c r="N869" s="36"/>
      <c r="O869" s="37">
        <f>IF(M869&gt;'FOBAS Calculator'!$D$22,0,1)</f>
        <v>1</v>
      </c>
      <c r="P869" s="37">
        <f t="shared" si="138"/>
        <v>86.399999999999366</v>
      </c>
      <c r="Q869" s="36"/>
      <c r="R869" s="36"/>
    </row>
    <row r="870" spans="1:18">
      <c r="A870" s="36"/>
      <c r="B870" s="36"/>
      <c r="C870" s="36"/>
      <c r="D870" s="37">
        <f t="shared" si="131"/>
        <v>86.499999999999361</v>
      </c>
      <c r="E870" s="37"/>
      <c r="F870" s="37">
        <f t="shared" si="130"/>
        <v>0.1</v>
      </c>
      <c r="G870" s="53">
        <f t="shared" si="132"/>
        <v>1</v>
      </c>
      <c r="H870" s="37">
        <f t="shared" si="133"/>
        <v>0.2</v>
      </c>
      <c r="I870" s="37">
        <f t="shared" si="134"/>
        <v>17.29999999999972</v>
      </c>
      <c r="J870" s="37">
        <f t="shared" si="137"/>
        <v>1.9800000000000005E-2</v>
      </c>
      <c r="K870" s="37">
        <f t="shared" si="139"/>
        <v>1.9800005782913726E-2</v>
      </c>
      <c r="L870" s="37">
        <f t="shared" si="135"/>
        <v>-5.7829137208031951E-10</v>
      </c>
      <c r="M870" s="37">
        <f t="shared" si="136"/>
        <v>9.9000028336277246E-2</v>
      </c>
      <c r="N870" s="36"/>
      <c r="O870" s="37">
        <f>IF(M870&gt;'FOBAS Calculator'!$D$22,0,1)</f>
        <v>1</v>
      </c>
      <c r="P870" s="37">
        <f t="shared" si="138"/>
        <v>86.499999999999361</v>
      </c>
      <c r="Q870" s="36"/>
      <c r="R870" s="36"/>
    </row>
    <row r="871" spans="1:18">
      <c r="A871" s="36"/>
      <c r="B871" s="36"/>
      <c r="C871" s="36"/>
      <c r="D871" s="37">
        <f t="shared" si="131"/>
        <v>86.599999999999355</v>
      </c>
      <c r="E871" s="37"/>
      <c r="F871" s="37">
        <f t="shared" si="130"/>
        <v>0.1</v>
      </c>
      <c r="G871" s="53">
        <f t="shared" si="132"/>
        <v>1</v>
      </c>
      <c r="H871" s="37">
        <f t="shared" si="133"/>
        <v>0.2</v>
      </c>
      <c r="I871" s="37">
        <f t="shared" si="134"/>
        <v>17.31999999999972</v>
      </c>
      <c r="J871" s="37">
        <f t="shared" si="137"/>
        <v>1.9800000000000005E-2</v>
      </c>
      <c r="K871" s="37">
        <f t="shared" si="139"/>
        <v>1.9800005667255455E-2</v>
      </c>
      <c r="L871" s="37">
        <f t="shared" si="135"/>
        <v>-5.6672554496484118E-10</v>
      </c>
      <c r="M871" s="37">
        <f t="shared" si="136"/>
        <v>9.9000027769551704E-2</v>
      </c>
      <c r="N871" s="36"/>
      <c r="O871" s="37">
        <f>IF(M871&gt;'FOBAS Calculator'!$D$22,0,1)</f>
        <v>1</v>
      </c>
      <c r="P871" s="37">
        <f t="shared" si="138"/>
        <v>86.599999999999355</v>
      </c>
      <c r="Q871" s="36"/>
      <c r="R871" s="36"/>
    </row>
    <row r="872" spans="1:18">
      <c r="A872" s="36"/>
      <c r="B872" s="36"/>
      <c r="C872" s="36"/>
      <c r="D872" s="37">
        <f t="shared" si="131"/>
        <v>86.699999999999349</v>
      </c>
      <c r="E872" s="37"/>
      <c r="F872" s="37">
        <f t="shared" si="130"/>
        <v>0.1</v>
      </c>
      <c r="G872" s="53">
        <f t="shared" si="132"/>
        <v>1</v>
      </c>
      <c r="H872" s="37">
        <f t="shared" si="133"/>
        <v>0.2</v>
      </c>
      <c r="I872" s="37">
        <f t="shared" si="134"/>
        <v>17.339999999999719</v>
      </c>
      <c r="J872" s="37">
        <f t="shared" si="137"/>
        <v>1.9800000000000005E-2</v>
      </c>
      <c r="K872" s="37">
        <f t="shared" si="139"/>
        <v>1.9800005553910344E-2</v>
      </c>
      <c r="L872" s="37">
        <f t="shared" si="135"/>
        <v>-5.5539103385737752E-10</v>
      </c>
      <c r="M872" s="37">
        <f t="shared" si="136"/>
        <v>9.9000027214160666E-2</v>
      </c>
      <c r="N872" s="36"/>
      <c r="O872" s="37">
        <f>IF(M872&gt;'FOBAS Calculator'!$D$22,0,1)</f>
        <v>1</v>
      </c>
      <c r="P872" s="37">
        <f t="shared" si="138"/>
        <v>86.699999999999349</v>
      </c>
      <c r="Q872" s="36"/>
      <c r="R872" s="36"/>
    </row>
    <row r="873" spans="1:18">
      <c r="A873" s="36"/>
      <c r="B873" s="36"/>
      <c r="C873" s="36"/>
      <c r="D873" s="37">
        <f t="shared" si="131"/>
        <v>86.799999999999343</v>
      </c>
      <c r="E873" s="37"/>
      <c r="F873" s="37">
        <f t="shared" si="130"/>
        <v>0.1</v>
      </c>
      <c r="G873" s="53">
        <f t="shared" si="132"/>
        <v>1</v>
      </c>
      <c r="H873" s="37">
        <f t="shared" si="133"/>
        <v>0.2</v>
      </c>
      <c r="I873" s="37">
        <f t="shared" si="134"/>
        <v>17.359999999999719</v>
      </c>
      <c r="J873" s="37">
        <f t="shared" si="137"/>
        <v>1.9800000000000005E-2</v>
      </c>
      <c r="K873" s="37">
        <f t="shared" si="139"/>
        <v>1.9800005442832135E-2</v>
      </c>
      <c r="L873" s="37">
        <f t="shared" si="135"/>
        <v>-5.4428321294430755E-10</v>
      </c>
      <c r="M873" s="37">
        <f t="shared" si="136"/>
        <v>9.900002666987745E-2</v>
      </c>
      <c r="N873" s="36"/>
      <c r="O873" s="37">
        <f>IF(M873&gt;'FOBAS Calculator'!$D$22,0,1)</f>
        <v>1</v>
      </c>
      <c r="P873" s="37">
        <f t="shared" si="138"/>
        <v>86.799999999999343</v>
      </c>
      <c r="Q873" s="36"/>
      <c r="R873" s="36"/>
    </row>
    <row r="874" spans="1:18">
      <c r="A874" s="36"/>
      <c r="B874" s="36"/>
      <c r="C874" s="36"/>
      <c r="D874" s="37">
        <f t="shared" si="131"/>
        <v>86.899999999999338</v>
      </c>
      <c r="E874" s="37"/>
      <c r="F874" s="37">
        <f t="shared" si="130"/>
        <v>0.1</v>
      </c>
      <c r="G874" s="53">
        <f t="shared" si="132"/>
        <v>1</v>
      </c>
      <c r="H874" s="37">
        <f t="shared" si="133"/>
        <v>0.2</v>
      </c>
      <c r="I874" s="37">
        <f t="shared" si="134"/>
        <v>17.379999999999718</v>
      </c>
      <c r="J874" s="37">
        <f t="shared" si="137"/>
        <v>1.9800000000000005E-2</v>
      </c>
      <c r="K874" s="37">
        <f t="shared" si="139"/>
        <v>1.9800005333975492E-2</v>
      </c>
      <c r="L874" s="37">
        <f t="shared" si="135"/>
        <v>-5.3339754869929921E-10</v>
      </c>
      <c r="M874" s="37">
        <f t="shared" si="136"/>
        <v>9.9000026136479902E-2</v>
      </c>
      <c r="N874" s="36"/>
      <c r="O874" s="37">
        <f>IF(M874&gt;'FOBAS Calculator'!$D$22,0,1)</f>
        <v>1</v>
      </c>
      <c r="P874" s="37">
        <f t="shared" si="138"/>
        <v>86.899999999999338</v>
      </c>
      <c r="Q874" s="36"/>
      <c r="R874" s="36"/>
    </row>
    <row r="875" spans="1:18">
      <c r="A875" s="36"/>
      <c r="B875" s="36"/>
      <c r="C875" s="36"/>
      <c r="D875" s="37">
        <f t="shared" si="131"/>
        <v>86.999999999999332</v>
      </c>
      <c r="E875" s="37"/>
      <c r="F875" s="37">
        <f t="shared" si="130"/>
        <v>0.1</v>
      </c>
      <c r="G875" s="53">
        <f t="shared" si="132"/>
        <v>1</v>
      </c>
      <c r="H875" s="37">
        <f t="shared" si="133"/>
        <v>0.2</v>
      </c>
      <c r="I875" s="37">
        <f t="shared" si="134"/>
        <v>17.399999999999718</v>
      </c>
      <c r="J875" s="37">
        <f t="shared" si="137"/>
        <v>1.9800000000000005E-2</v>
      </c>
      <c r="K875" s="37">
        <f t="shared" si="139"/>
        <v>1.9800005227295983E-2</v>
      </c>
      <c r="L875" s="37">
        <f t="shared" si="135"/>
        <v>-5.2272959780164106E-10</v>
      </c>
      <c r="M875" s="37">
        <f t="shared" si="136"/>
        <v>9.9000025613750306E-2</v>
      </c>
      <c r="N875" s="36"/>
      <c r="O875" s="37">
        <f>IF(M875&gt;'FOBAS Calculator'!$D$22,0,1)</f>
        <v>1</v>
      </c>
      <c r="P875" s="37">
        <f t="shared" si="138"/>
        <v>86.999999999999332</v>
      </c>
      <c r="Q875" s="36"/>
      <c r="R875" s="36"/>
    </row>
    <row r="876" spans="1:18">
      <c r="A876" s="36"/>
      <c r="B876" s="36"/>
      <c r="C876" s="36"/>
      <c r="D876" s="37">
        <f t="shared" si="131"/>
        <v>87.099999999999326</v>
      </c>
      <c r="E876" s="37"/>
      <c r="F876" s="37">
        <f t="shared" si="130"/>
        <v>0.1</v>
      </c>
      <c r="G876" s="53">
        <f t="shared" si="132"/>
        <v>1</v>
      </c>
      <c r="H876" s="37">
        <f t="shared" si="133"/>
        <v>0.2</v>
      </c>
      <c r="I876" s="37">
        <f t="shared" si="134"/>
        <v>17.419999999999717</v>
      </c>
      <c r="J876" s="37">
        <f t="shared" si="137"/>
        <v>1.9800000000000005E-2</v>
      </c>
      <c r="K876" s="37">
        <f t="shared" si="139"/>
        <v>1.9800005122750066E-2</v>
      </c>
      <c r="L876" s="37">
        <f t="shared" si="135"/>
        <v>-5.1227500609540839E-10</v>
      </c>
      <c r="M876" s="37">
        <f t="shared" si="136"/>
        <v>9.9000025101475306E-2</v>
      </c>
      <c r="N876" s="36"/>
      <c r="O876" s="37">
        <f>IF(M876&gt;'FOBAS Calculator'!$D$22,0,1)</f>
        <v>1</v>
      </c>
      <c r="P876" s="37">
        <f t="shared" si="138"/>
        <v>87.099999999999326</v>
      </c>
      <c r="Q876" s="36"/>
      <c r="R876" s="36"/>
    </row>
    <row r="877" spans="1:18">
      <c r="A877" s="36"/>
      <c r="B877" s="36"/>
      <c r="C877" s="36"/>
      <c r="D877" s="37">
        <f t="shared" si="131"/>
        <v>87.199999999999321</v>
      </c>
      <c r="E877" s="37"/>
      <c r="F877" s="37">
        <f t="shared" si="130"/>
        <v>0.1</v>
      </c>
      <c r="G877" s="53">
        <f t="shared" si="132"/>
        <v>1</v>
      </c>
      <c r="H877" s="37">
        <f t="shared" si="133"/>
        <v>0.2</v>
      </c>
      <c r="I877" s="37">
        <f t="shared" si="134"/>
        <v>17.439999999999717</v>
      </c>
      <c r="J877" s="37">
        <f t="shared" si="137"/>
        <v>1.9800000000000005E-2</v>
      </c>
      <c r="K877" s="37">
        <f t="shared" si="139"/>
        <v>1.9800005020295067E-2</v>
      </c>
      <c r="L877" s="37">
        <f t="shared" si="135"/>
        <v>-5.0202950616085042E-10</v>
      </c>
      <c r="M877" s="37">
        <f t="shared" si="136"/>
        <v>9.9000024599445804E-2</v>
      </c>
      <c r="N877" s="36"/>
      <c r="O877" s="37">
        <f>IF(M877&gt;'FOBAS Calculator'!$D$22,0,1)</f>
        <v>1</v>
      </c>
      <c r="P877" s="37">
        <f t="shared" si="138"/>
        <v>87.199999999999321</v>
      </c>
      <c r="Q877" s="36"/>
      <c r="R877" s="36"/>
    </row>
    <row r="878" spans="1:18">
      <c r="A878" s="36"/>
      <c r="B878" s="36"/>
      <c r="C878" s="36"/>
      <c r="D878" s="37">
        <f t="shared" si="131"/>
        <v>87.299999999999315</v>
      </c>
      <c r="E878" s="37"/>
      <c r="F878" s="37">
        <f t="shared" si="130"/>
        <v>0.1</v>
      </c>
      <c r="G878" s="53">
        <f t="shared" si="132"/>
        <v>1</v>
      </c>
      <c r="H878" s="37">
        <f t="shared" si="133"/>
        <v>0.2</v>
      </c>
      <c r="I878" s="37">
        <f t="shared" si="134"/>
        <v>17.459999999999717</v>
      </c>
      <c r="J878" s="37">
        <f t="shared" si="137"/>
        <v>1.9800000000000005E-2</v>
      </c>
      <c r="K878" s="37">
        <f t="shared" si="139"/>
        <v>1.9800004919889168E-2</v>
      </c>
      <c r="L878" s="37">
        <f t="shared" si="135"/>
        <v>-4.9198891627355581E-10</v>
      </c>
      <c r="M878" s="37">
        <f t="shared" si="136"/>
        <v>9.9000024107456883E-2</v>
      </c>
      <c r="N878" s="36"/>
      <c r="O878" s="37">
        <f>IF(M878&gt;'FOBAS Calculator'!$D$22,0,1)</f>
        <v>1</v>
      </c>
      <c r="P878" s="37">
        <f t="shared" si="138"/>
        <v>87.299999999999315</v>
      </c>
      <c r="Q878" s="36"/>
      <c r="R878" s="36"/>
    </row>
    <row r="879" spans="1:18">
      <c r="A879" s="36"/>
      <c r="B879" s="36"/>
      <c r="C879" s="36"/>
      <c r="D879" s="37">
        <f t="shared" si="131"/>
        <v>87.399999999999309</v>
      </c>
      <c r="E879" s="37"/>
      <c r="F879" s="37">
        <f t="shared" si="130"/>
        <v>0.1</v>
      </c>
      <c r="G879" s="53">
        <f t="shared" si="132"/>
        <v>1</v>
      </c>
      <c r="H879" s="37">
        <f t="shared" si="133"/>
        <v>0.2</v>
      </c>
      <c r="I879" s="37">
        <f t="shared" si="134"/>
        <v>17.479999999999716</v>
      </c>
      <c r="J879" s="37">
        <f t="shared" si="137"/>
        <v>1.9800000000000005E-2</v>
      </c>
      <c r="K879" s="37">
        <f t="shared" si="139"/>
        <v>1.9800004821491378E-2</v>
      </c>
      <c r="L879" s="37">
        <f t="shared" si="135"/>
        <v>-4.8214913728195082E-10</v>
      </c>
      <c r="M879" s="37">
        <f t="shared" si="136"/>
        <v>9.9000023625307743E-2</v>
      </c>
      <c r="N879" s="36"/>
      <c r="O879" s="37">
        <f>IF(M879&gt;'FOBAS Calculator'!$D$22,0,1)</f>
        <v>1</v>
      </c>
      <c r="P879" s="37">
        <f t="shared" si="138"/>
        <v>87.399999999999309</v>
      </c>
      <c r="Q879" s="36"/>
      <c r="R879" s="36"/>
    </row>
    <row r="880" spans="1:18">
      <c r="A880" s="36"/>
      <c r="B880" s="36"/>
      <c r="C880" s="36"/>
      <c r="D880" s="37">
        <f t="shared" si="131"/>
        <v>87.499999999999304</v>
      </c>
      <c r="E880" s="37"/>
      <c r="F880" s="37">
        <f t="shared" si="130"/>
        <v>0.1</v>
      </c>
      <c r="G880" s="53">
        <f t="shared" si="132"/>
        <v>1</v>
      </c>
      <c r="H880" s="37">
        <f t="shared" si="133"/>
        <v>0.2</v>
      </c>
      <c r="I880" s="37">
        <f t="shared" si="134"/>
        <v>17.499999999999716</v>
      </c>
      <c r="J880" s="37">
        <f t="shared" si="137"/>
        <v>1.9800000000000005E-2</v>
      </c>
      <c r="K880" s="37">
        <f t="shared" si="139"/>
        <v>1.9800004725061552E-2</v>
      </c>
      <c r="L880" s="37">
        <f t="shared" si="135"/>
        <v>-4.7250615468896746E-10</v>
      </c>
      <c r="M880" s="37">
        <f t="shared" si="136"/>
        <v>9.9000023152801583E-2</v>
      </c>
      <c r="N880" s="36"/>
      <c r="O880" s="37">
        <f>IF(M880&gt;'FOBAS Calculator'!$D$22,0,1)</f>
        <v>1</v>
      </c>
      <c r="P880" s="37">
        <f t="shared" si="138"/>
        <v>87.499999999999304</v>
      </c>
      <c r="Q880" s="36"/>
      <c r="R880" s="36"/>
    </row>
    <row r="881" spans="1:18">
      <c r="A881" s="36"/>
      <c r="B881" s="36"/>
      <c r="C881" s="36"/>
      <c r="D881" s="37">
        <f t="shared" si="131"/>
        <v>87.599999999999298</v>
      </c>
      <c r="E881" s="37"/>
      <c r="F881" s="37">
        <f t="shared" si="130"/>
        <v>0.1</v>
      </c>
      <c r="G881" s="53">
        <f t="shared" si="132"/>
        <v>1</v>
      </c>
      <c r="H881" s="37">
        <f t="shared" si="133"/>
        <v>0.2</v>
      </c>
      <c r="I881" s="37">
        <f t="shared" si="134"/>
        <v>17.519999999999715</v>
      </c>
      <c r="J881" s="37">
        <f t="shared" si="137"/>
        <v>1.9800000000000005E-2</v>
      </c>
      <c r="K881" s="37">
        <f t="shared" si="139"/>
        <v>1.9800004630560319E-2</v>
      </c>
      <c r="L881" s="37">
        <f t="shared" si="135"/>
        <v>-4.6305603136620464E-10</v>
      </c>
      <c r="M881" s="37">
        <f t="shared" si="136"/>
        <v>9.9000022689745545E-2</v>
      </c>
      <c r="N881" s="36"/>
      <c r="O881" s="37">
        <f>IF(M881&gt;'FOBAS Calculator'!$D$22,0,1)</f>
        <v>1</v>
      </c>
      <c r="P881" s="37">
        <f t="shared" si="138"/>
        <v>87.599999999999298</v>
      </c>
      <c r="Q881" s="36"/>
      <c r="R881" s="36"/>
    </row>
    <row r="882" spans="1:18">
      <c r="A882" s="36"/>
      <c r="B882" s="36"/>
      <c r="C882" s="36"/>
      <c r="D882" s="37">
        <f t="shared" si="131"/>
        <v>87.699999999999292</v>
      </c>
      <c r="E882" s="37"/>
      <c r="F882" s="37">
        <f t="shared" si="130"/>
        <v>0.1</v>
      </c>
      <c r="G882" s="53">
        <f t="shared" si="132"/>
        <v>1</v>
      </c>
      <c r="H882" s="37">
        <f t="shared" si="133"/>
        <v>0.2</v>
      </c>
      <c r="I882" s="37">
        <f t="shared" si="134"/>
        <v>17.539999999999715</v>
      </c>
      <c r="J882" s="37">
        <f t="shared" si="137"/>
        <v>1.9800000000000005E-2</v>
      </c>
      <c r="K882" s="37">
        <f t="shared" si="139"/>
        <v>1.9800004537949112E-2</v>
      </c>
      <c r="L882" s="37">
        <f t="shared" si="135"/>
        <v>-4.5379491067643051E-10</v>
      </c>
      <c r="M882" s="37">
        <f t="shared" si="136"/>
        <v>9.9000022235950641E-2</v>
      </c>
      <c r="N882" s="36"/>
      <c r="O882" s="37">
        <f>IF(M882&gt;'FOBAS Calculator'!$D$22,0,1)</f>
        <v>1</v>
      </c>
      <c r="P882" s="37">
        <f t="shared" si="138"/>
        <v>87.699999999999292</v>
      </c>
      <c r="Q882" s="36"/>
      <c r="R882" s="36"/>
    </row>
    <row r="883" spans="1:18">
      <c r="A883" s="36"/>
      <c r="B883" s="36"/>
      <c r="C883" s="36"/>
      <c r="D883" s="37">
        <f t="shared" si="131"/>
        <v>87.799999999999287</v>
      </c>
      <c r="E883" s="37"/>
      <c r="F883" s="37">
        <f t="shared" si="130"/>
        <v>0.1</v>
      </c>
      <c r="G883" s="53">
        <f t="shared" si="132"/>
        <v>1</v>
      </c>
      <c r="H883" s="37">
        <f t="shared" si="133"/>
        <v>0.2</v>
      </c>
      <c r="I883" s="37">
        <f t="shared" si="134"/>
        <v>17.559999999999715</v>
      </c>
      <c r="J883" s="37">
        <f t="shared" si="137"/>
        <v>1.9800000000000005E-2</v>
      </c>
      <c r="K883" s="37">
        <f t="shared" si="139"/>
        <v>1.9800004447190135E-2</v>
      </c>
      <c r="L883" s="37">
        <f t="shared" si="135"/>
        <v>-4.4471901300413565E-10</v>
      </c>
      <c r="M883" s="37">
        <f t="shared" si="136"/>
        <v>9.9000021791231629E-2</v>
      </c>
      <c r="N883" s="36"/>
      <c r="O883" s="37">
        <f>IF(M883&gt;'FOBAS Calculator'!$D$22,0,1)</f>
        <v>1</v>
      </c>
      <c r="P883" s="37">
        <f t="shared" si="138"/>
        <v>87.799999999999287</v>
      </c>
      <c r="Q883" s="36"/>
      <c r="R883" s="36"/>
    </row>
    <row r="884" spans="1:18">
      <c r="A884" s="36"/>
      <c r="B884" s="36"/>
      <c r="C884" s="36"/>
      <c r="D884" s="37">
        <f t="shared" si="131"/>
        <v>87.899999999999281</v>
      </c>
      <c r="E884" s="37"/>
      <c r="F884" s="37">
        <f t="shared" si="130"/>
        <v>0.1</v>
      </c>
      <c r="G884" s="53">
        <f t="shared" si="132"/>
        <v>1</v>
      </c>
      <c r="H884" s="37">
        <f t="shared" si="133"/>
        <v>0.2</v>
      </c>
      <c r="I884" s="37">
        <f t="shared" si="134"/>
        <v>17.579999999999714</v>
      </c>
      <c r="J884" s="37">
        <f t="shared" si="137"/>
        <v>1.9800000000000005E-2</v>
      </c>
      <c r="K884" s="37">
        <f t="shared" si="139"/>
        <v>1.9800004358246328E-2</v>
      </c>
      <c r="L884" s="37">
        <f t="shared" si="135"/>
        <v>-4.3582463228608593E-10</v>
      </c>
      <c r="M884" s="37">
        <f t="shared" si="136"/>
        <v>9.9000021355407003E-2</v>
      </c>
      <c r="N884" s="36"/>
      <c r="O884" s="37">
        <f>IF(M884&gt;'FOBAS Calculator'!$D$22,0,1)</f>
        <v>1</v>
      </c>
      <c r="P884" s="37">
        <f t="shared" si="138"/>
        <v>87.899999999999281</v>
      </c>
      <c r="Q884" s="36"/>
      <c r="R884" s="36"/>
    </row>
    <row r="885" spans="1:18">
      <c r="A885" s="36"/>
      <c r="B885" s="36"/>
      <c r="C885" s="36"/>
      <c r="D885" s="37">
        <f t="shared" si="131"/>
        <v>87.999999999999275</v>
      </c>
      <c r="E885" s="37"/>
      <c r="F885" s="37">
        <f t="shared" si="130"/>
        <v>0.1</v>
      </c>
      <c r="G885" s="53">
        <f t="shared" si="132"/>
        <v>1</v>
      </c>
      <c r="H885" s="37">
        <f t="shared" si="133"/>
        <v>0.2</v>
      </c>
      <c r="I885" s="37">
        <f t="shared" si="134"/>
        <v>17.599999999999714</v>
      </c>
      <c r="J885" s="37">
        <f t="shared" si="137"/>
        <v>1.9800000000000005E-2</v>
      </c>
      <c r="K885" s="37">
        <f t="shared" si="139"/>
        <v>1.9800004271081403E-2</v>
      </c>
      <c r="L885" s="37">
        <f t="shared" si="135"/>
        <v>-4.2710813982771433E-10</v>
      </c>
      <c r="M885" s="37">
        <f t="shared" si="136"/>
        <v>9.9000020928298862E-2</v>
      </c>
      <c r="N885" s="36"/>
      <c r="O885" s="37">
        <f>IF(M885&gt;'FOBAS Calculator'!$D$22,0,1)</f>
        <v>1</v>
      </c>
      <c r="P885" s="37">
        <f t="shared" si="138"/>
        <v>87.999999999999275</v>
      </c>
      <c r="Q885" s="36"/>
      <c r="R885" s="36"/>
    </row>
    <row r="886" spans="1:18">
      <c r="A886" s="36"/>
      <c r="B886" s="36"/>
      <c r="C886" s="36"/>
      <c r="D886" s="37">
        <f t="shared" si="131"/>
        <v>88.09999999999927</v>
      </c>
      <c r="E886" s="37"/>
      <c r="F886" s="37">
        <f t="shared" si="130"/>
        <v>0.1</v>
      </c>
      <c r="G886" s="53">
        <f t="shared" si="132"/>
        <v>1</v>
      </c>
      <c r="H886" s="37">
        <f t="shared" si="133"/>
        <v>0.2</v>
      </c>
      <c r="I886" s="37">
        <f t="shared" si="134"/>
        <v>17.619999999999713</v>
      </c>
      <c r="J886" s="37">
        <f t="shared" si="137"/>
        <v>1.9800000000000005E-2</v>
      </c>
      <c r="K886" s="37">
        <f t="shared" si="139"/>
        <v>1.9800004185659775E-2</v>
      </c>
      <c r="L886" s="37">
        <f t="shared" si="135"/>
        <v>-4.1856597701728226E-10</v>
      </c>
      <c r="M886" s="37">
        <f t="shared" si="136"/>
        <v>9.9000020509732889E-2</v>
      </c>
      <c r="N886" s="36"/>
      <c r="O886" s="37">
        <f>IF(M886&gt;'FOBAS Calculator'!$D$22,0,1)</f>
        <v>1</v>
      </c>
      <c r="P886" s="37">
        <f t="shared" si="138"/>
        <v>88.09999999999927</v>
      </c>
      <c r="Q886" s="36"/>
      <c r="R886" s="36"/>
    </row>
    <row r="887" spans="1:18">
      <c r="A887" s="36"/>
      <c r="B887" s="36"/>
      <c r="C887" s="36"/>
      <c r="D887" s="37">
        <f t="shared" si="131"/>
        <v>88.199999999999264</v>
      </c>
      <c r="E887" s="37"/>
      <c r="F887" s="37">
        <f t="shared" si="130"/>
        <v>0.1</v>
      </c>
      <c r="G887" s="53">
        <f t="shared" si="132"/>
        <v>1</v>
      </c>
      <c r="H887" s="37">
        <f t="shared" si="133"/>
        <v>0.2</v>
      </c>
      <c r="I887" s="37">
        <f t="shared" si="134"/>
        <v>17.639999999999713</v>
      </c>
      <c r="J887" s="37">
        <f t="shared" si="137"/>
        <v>1.9800000000000005E-2</v>
      </c>
      <c r="K887" s="37">
        <f t="shared" si="139"/>
        <v>1.9800004101946583E-2</v>
      </c>
      <c r="L887" s="37">
        <f t="shared" si="135"/>
        <v>-4.1019465775449238E-10</v>
      </c>
      <c r="M887" s="37">
        <f t="shared" si="136"/>
        <v>9.9000020099538233E-2</v>
      </c>
      <c r="N887" s="36"/>
      <c r="O887" s="37">
        <f>IF(M887&gt;'FOBAS Calculator'!$D$22,0,1)</f>
        <v>1</v>
      </c>
      <c r="P887" s="37">
        <f t="shared" si="138"/>
        <v>88.199999999999264</v>
      </c>
      <c r="Q887" s="36"/>
      <c r="R887" s="36"/>
    </row>
    <row r="888" spans="1:18">
      <c r="A888" s="36"/>
      <c r="B888" s="36"/>
      <c r="C888" s="36"/>
      <c r="D888" s="37">
        <f t="shared" si="131"/>
        <v>88.299999999999258</v>
      </c>
      <c r="E888" s="37"/>
      <c r="F888" s="37">
        <f t="shared" si="130"/>
        <v>0.1</v>
      </c>
      <c r="G888" s="53">
        <f t="shared" si="132"/>
        <v>1</v>
      </c>
      <c r="H888" s="37">
        <f t="shared" si="133"/>
        <v>0.2</v>
      </c>
      <c r="I888" s="37">
        <f t="shared" si="134"/>
        <v>17.659999999999712</v>
      </c>
      <c r="J888" s="37">
        <f t="shared" si="137"/>
        <v>1.9800000000000005E-2</v>
      </c>
      <c r="K888" s="37">
        <f t="shared" si="139"/>
        <v>1.9800004019907648E-2</v>
      </c>
      <c r="L888" s="37">
        <f t="shared" si="135"/>
        <v>-4.0199076428715231E-10</v>
      </c>
      <c r="M888" s="37">
        <f t="shared" si="136"/>
        <v>9.9000019697547473E-2</v>
      </c>
      <c r="N888" s="36"/>
      <c r="O888" s="37">
        <f>IF(M888&gt;'FOBAS Calculator'!$D$22,0,1)</f>
        <v>1</v>
      </c>
      <c r="P888" s="37">
        <f t="shared" si="138"/>
        <v>88.299999999999258</v>
      </c>
      <c r="Q888" s="36"/>
      <c r="R888" s="36"/>
    </row>
    <row r="889" spans="1:18">
      <c r="A889" s="36"/>
      <c r="B889" s="36"/>
      <c r="C889" s="36"/>
      <c r="D889" s="37">
        <f t="shared" si="131"/>
        <v>88.399999999999253</v>
      </c>
      <c r="E889" s="37"/>
      <c r="F889" s="37">
        <f t="shared" si="130"/>
        <v>0.1</v>
      </c>
      <c r="G889" s="53">
        <f t="shared" si="132"/>
        <v>1</v>
      </c>
      <c r="H889" s="37">
        <f t="shared" si="133"/>
        <v>0.2</v>
      </c>
      <c r="I889" s="37">
        <f t="shared" si="134"/>
        <v>17.679999999999712</v>
      </c>
      <c r="J889" s="37">
        <f t="shared" si="137"/>
        <v>1.9800000000000005E-2</v>
      </c>
      <c r="K889" s="37">
        <f t="shared" si="139"/>
        <v>1.9800003939509501E-2</v>
      </c>
      <c r="L889" s="37">
        <f t="shared" si="135"/>
        <v>-3.9395094963978752E-10</v>
      </c>
      <c r="M889" s="37">
        <f t="shared" si="136"/>
        <v>9.9000019303596518E-2</v>
      </c>
      <c r="N889" s="36"/>
      <c r="O889" s="37">
        <f>IF(M889&gt;'FOBAS Calculator'!$D$22,0,1)</f>
        <v>1</v>
      </c>
      <c r="P889" s="37">
        <f t="shared" si="138"/>
        <v>88.399999999999253</v>
      </c>
      <c r="Q889" s="36"/>
      <c r="R889" s="36"/>
    </row>
    <row r="890" spans="1:18">
      <c r="A890" s="36"/>
      <c r="B890" s="36"/>
      <c r="C890" s="36"/>
      <c r="D890" s="37">
        <f t="shared" si="131"/>
        <v>88.499999999999247</v>
      </c>
      <c r="E890" s="37"/>
      <c r="F890" s="37">
        <f t="shared" si="130"/>
        <v>0.1</v>
      </c>
      <c r="G890" s="53">
        <f t="shared" si="132"/>
        <v>1</v>
      </c>
      <c r="H890" s="37">
        <f t="shared" si="133"/>
        <v>0.2</v>
      </c>
      <c r="I890" s="37">
        <f t="shared" si="134"/>
        <v>17.699999999999712</v>
      </c>
      <c r="J890" s="37">
        <f t="shared" si="137"/>
        <v>1.9800000000000005E-2</v>
      </c>
      <c r="K890" s="37">
        <f t="shared" si="139"/>
        <v>1.9800003860719308E-2</v>
      </c>
      <c r="L890" s="37">
        <f t="shared" si="135"/>
        <v>-3.8607193032780264E-10</v>
      </c>
      <c r="M890" s="37">
        <f t="shared" si="136"/>
        <v>9.9000018917524593E-2</v>
      </c>
      <c r="N890" s="36"/>
      <c r="O890" s="37">
        <f>IF(M890&gt;'FOBAS Calculator'!$D$22,0,1)</f>
        <v>1</v>
      </c>
      <c r="P890" s="37">
        <f t="shared" si="138"/>
        <v>88.499999999999247</v>
      </c>
      <c r="Q890" s="36"/>
      <c r="R890" s="36"/>
    </row>
    <row r="891" spans="1:18">
      <c r="A891" s="36"/>
      <c r="B891" s="36"/>
      <c r="C891" s="36"/>
      <c r="D891" s="37">
        <f t="shared" si="131"/>
        <v>88.599999999999241</v>
      </c>
      <c r="E891" s="37"/>
      <c r="F891" s="37">
        <f t="shared" si="130"/>
        <v>0.1</v>
      </c>
      <c r="G891" s="53">
        <f t="shared" si="132"/>
        <v>1</v>
      </c>
      <c r="H891" s="37">
        <f t="shared" si="133"/>
        <v>0.2</v>
      </c>
      <c r="I891" s="37">
        <f t="shared" si="134"/>
        <v>17.719999999999711</v>
      </c>
      <c r="J891" s="37">
        <f t="shared" si="137"/>
        <v>1.9800000000000005E-2</v>
      </c>
      <c r="K891" s="37">
        <f t="shared" si="139"/>
        <v>1.9800003783504924E-2</v>
      </c>
      <c r="L891" s="37">
        <f t="shared" si="135"/>
        <v>-3.7835049190859669E-10</v>
      </c>
      <c r="M891" s="37">
        <f t="shared" si="136"/>
        <v>9.9000018539174103E-2</v>
      </c>
      <c r="N891" s="36"/>
      <c r="O891" s="37">
        <f>IF(M891&gt;'FOBAS Calculator'!$D$22,0,1)</f>
        <v>1</v>
      </c>
      <c r="P891" s="37">
        <f t="shared" si="138"/>
        <v>88.599999999999241</v>
      </c>
      <c r="Q891" s="36"/>
      <c r="R891" s="36"/>
    </row>
    <row r="892" spans="1:18">
      <c r="A892" s="36"/>
      <c r="B892" s="36"/>
      <c r="C892" s="36"/>
      <c r="D892" s="37">
        <f t="shared" si="131"/>
        <v>88.699999999999235</v>
      </c>
      <c r="E892" s="37"/>
      <c r="F892" s="37">
        <f t="shared" si="130"/>
        <v>0.1</v>
      </c>
      <c r="G892" s="53">
        <f t="shared" si="132"/>
        <v>1</v>
      </c>
      <c r="H892" s="37">
        <f t="shared" si="133"/>
        <v>0.2</v>
      </c>
      <c r="I892" s="37">
        <f t="shared" si="134"/>
        <v>17.739999999999711</v>
      </c>
      <c r="J892" s="37">
        <f t="shared" si="137"/>
        <v>1.9800000000000005E-2</v>
      </c>
      <c r="K892" s="37">
        <f t="shared" si="139"/>
        <v>1.9800003707834826E-2</v>
      </c>
      <c r="L892" s="37">
        <f t="shared" si="135"/>
        <v>-3.707834820426692E-10</v>
      </c>
      <c r="M892" s="37">
        <f t="shared" si="136"/>
        <v>9.9000018168390616E-2</v>
      </c>
      <c r="N892" s="36"/>
      <c r="O892" s="37">
        <f>IF(M892&gt;'FOBAS Calculator'!$D$22,0,1)</f>
        <v>1</v>
      </c>
      <c r="P892" s="37">
        <f t="shared" si="138"/>
        <v>88.699999999999235</v>
      </c>
      <c r="Q892" s="36"/>
      <c r="R892" s="36"/>
    </row>
    <row r="893" spans="1:18">
      <c r="A893" s="36"/>
      <c r="B893" s="36"/>
      <c r="C893" s="36"/>
      <c r="D893" s="37">
        <f t="shared" si="131"/>
        <v>88.79999999999923</v>
      </c>
      <c r="E893" s="37"/>
      <c r="F893" s="37">
        <f t="shared" si="130"/>
        <v>0.1</v>
      </c>
      <c r="G893" s="53">
        <f t="shared" si="132"/>
        <v>1</v>
      </c>
      <c r="H893" s="37">
        <f t="shared" si="133"/>
        <v>0.2</v>
      </c>
      <c r="I893" s="37">
        <f t="shared" si="134"/>
        <v>17.75999999999971</v>
      </c>
      <c r="J893" s="37">
        <f t="shared" si="137"/>
        <v>1.9800000000000005E-2</v>
      </c>
      <c r="K893" s="37">
        <f t="shared" si="139"/>
        <v>1.9800003633678127E-2</v>
      </c>
      <c r="L893" s="37">
        <f t="shared" si="135"/>
        <v>-3.6336781222834348E-10</v>
      </c>
      <c r="M893" s="37">
        <f t="shared" si="136"/>
        <v>9.9000017805022808E-2</v>
      </c>
      <c r="N893" s="36"/>
      <c r="O893" s="37">
        <f>IF(M893&gt;'FOBAS Calculator'!$D$22,0,1)</f>
        <v>1</v>
      </c>
      <c r="P893" s="37">
        <f t="shared" si="138"/>
        <v>88.79999999999923</v>
      </c>
      <c r="Q893" s="36"/>
      <c r="R893" s="36"/>
    </row>
    <row r="894" spans="1:18">
      <c r="A894" s="36"/>
      <c r="B894" s="36"/>
      <c r="C894" s="36"/>
      <c r="D894" s="37">
        <f t="shared" si="131"/>
        <v>88.899999999999224</v>
      </c>
      <c r="E894" s="37"/>
      <c r="F894" s="37">
        <f t="shared" si="130"/>
        <v>0.1</v>
      </c>
      <c r="G894" s="53">
        <f t="shared" si="132"/>
        <v>1</v>
      </c>
      <c r="H894" s="37">
        <f t="shared" si="133"/>
        <v>0.2</v>
      </c>
      <c r="I894" s="37">
        <f t="shared" si="134"/>
        <v>17.77999999999971</v>
      </c>
      <c r="J894" s="37">
        <f t="shared" si="137"/>
        <v>1.9800000000000005E-2</v>
      </c>
      <c r="K894" s="37">
        <f t="shared" si="139"/>
        <v>1.9800003561004566E-2</v>
      </c>
      <c r="L894" s="37">
        <f t="shared" si="135"/>
        <v>-3.5610045606704335E-10</v>
      </c>
      <c r="M894" s="37">
        <f t="shared" si="136"/>
        <v>9.9000017448922353E-2</v>
      </c>
      <c r="N894" s="36"/>
      <c r="O894" s="37">
        <f>IF(M894&gt;'FOBAS Calculator'!$D$22,0,1)</f>
        <v>1</v>
      </c>
      <c r="P894" s="37">
        <f t="shared" si="138"/>
        <v>88.899999999999224</v>
      </c>
      <c r="Q894" s="36"/>
      <c r="R894" s="36"/>
    </row>
    <row r="895" spans="1:18">
      <c r="A895" s="36"/>
      <c r="B895" s="36"/>
      <c r="C895" s="36"/>
      <c r="D895" s="37">
        <f t="shared" si="131"/>
        <v>88.999999999999218</v>
      </c>
      <c r="E895" s="37"/>
      <c r="F895" s="37">
        <f t="shared" si="130"/>
        <v>0.1</v>
      </c>
      <c r="G895" s="53">
        <f t="shared" si="132"/>
        <v>1</v>
      </c>
      <c r="H895" s="37">
        <f t="shared" si="133"/>
        <v>0.2</v>
      </c>
      <c r="I895" s="37">
        <f t="shared" si="134"/>
        <v>17.799999999999709</v>
      </c>
      <c r="J895" s="37">
        <f t="shared" si="137"/>
        <v>1.9800000000000005E-2</v>
      </c>
      <c r="K895" s="37">
        <f t="shared" si="139"/>
        <v>1.9800003489784473E-2</v>
      </c>
      <c r="L895" s="37">
        <f t="shared" si="135"/>
        <v>-3.4897844683468016E-10</v>
      </c>
      <c r="M895" s="37">
        <f t="shared" si="136"/>
        <v>9.900001709994391E-2</v>
      </c>
      <c r="N895" s="36"/>
      <c r="O895" s="37">
        <f>IF(M895&gt;'FOBAS Calculator'!$D$22,0,1)</f>
        <v>1</v>
      </c>
      <c r="P895" s="37">
        <f t="shared" si="138"/>
        <v>88.999999999999218</v>
      </c>
      <c r="Q895" s="36"/>
      <c r="R895" s="36"/>
    </row>
    <row r="896" spans="1:18">
      <c r="A896" s="36"/>
      <c r="B896" s="36"/>
      <c r="C896" s="36"/>
      <c r="D896" s="37">
        <f t="shared" si="131"/>
        <v>89.099999999999213</v>
      </c>
      <c r="E896" s="37"/>
      <c r="F896" s="37">
        <f t="shared" si="130"/>
        <v>0.1</v>
      </c>
      <c r="G896" s="53">
        <f t="shared" si="132"/>
        <v>1</v>
      </c>
      <c r="H896" s="37">
        <f t="shared" si="133"/>
        <v>0.2</v>
      </c>
      <c r="I896" s="37">
        <f t="shared" si="134"/>
        <v>17.819999999999709</v>
      </c>
      <c r="J896" s="37">
        <f t="shared" si="137"/>
        <v>1.9800000000000005E-2</v>
      </c>
      <c r="K896" s="37">
        <f t="shared" si="139"/>
        <v>1.9800003419988783E-2</v>
      </c>
      <c r="L896" s="37">
        <f t="shared" si="135"/>
        <v>-3.4199887782859762E-10</v>
      </c>
      <c r="M896" s="37">
        <f t="shared" si="136"/>
        <v>9.9000016757945036E-2</v>
      </c>
      <c r="N896" s="36"/>
      <c r="O896" s="37">
        <f>IF(M896&gt;'FOBAS Calculator'!$D$22,0,1)</f>
        <v>1</v>
      </c>
      <c r="P896" s="37">
        <f t="shared" si="138"/>
        <v>89.099999999999213</v>
      </c>
      <c r="Q896" s="36"/>
      <c r="R896" s="36"/>
    </row>
    <row r="897" spans="1:18">
      <c r="A897" s="36"/>
      <c r="B897" s="36"/>
      <c r="C897" s="36"/>
      <c r="D897" s="37">
        <f t="shared" si="131"/>
        <v>89.199999999999207</v>
      </c>
      <c r="E897" s="37"/>
      <c r="F897" s="37">
        <f t="shared" si="130"/>
        <v>0.1</v>
      </c>
      <c r="G897" s="53">
        <f t="shared" si="132"/>
        <v>1</v>
      </c>
      <c r="H897" s="37">
        <f t="shared" si="133"/>
        <v>0.2</v>
      </c>
      <c r="I897" s="37">
        <f t="shared" si="134"/>
        <v>17.839999999999709</v>
      </c>
      <c r="J897" s="37">
        <f t="shared" si="137"/>
        <v>1.9800000000000005E-2</v>
      </c>
      <c r="K897" s="37">
        <f t="shared" si="139"/>
        <v>1.9800003351589011E-2</v>
      </c>
      <c r="L897" s="37">
        <f t="shared" si="135"/>
        <v>-3.3515890063284814E-10</v>
      </c>
      <c r="M897" s="37">
        <f t="shared" si="136"/>
        <v>9.9000016422786136E-2</v>
      </c>
      <c r="N897" s="36"/>
      <c r="O897" s="37">
        <f>IF(M897&gt;'FOBAS Calculator'!$D$22,0,1)</f>
        <v>1</v>
      </c>
      <c r="P897" s="37">
        <f t="shared" si="138"/>
        <v>89.199999999999207</v>
      </c>
      <c r="Q897" s="36"/>
      <c r="R897" s="36"/>
    </row>
    <row r="898" spans="1:18">
      <c r="A898" s="36"/>
      <c r="B898" s="36"/>
      <c r="C898" s="36"/>
      <c r="D898" s="37">
        <f t="shared" si="131"/>
        <v>89.299999999999201</v>
      </c>
      <c r="E898" s="37"/>
      <c r="F898" s="37">
        <f t="shared" si="130"/>
        <v>0.1</v>
      </c>
      <c r="G898" s="53">
        <f t="shared" si="132"/>
        <v>1</v>
      </c>
      <c r="H898" s="37">
        <f t="shared" si="133"/>
        <v>0.2</v>
      </c>
      <c r="I898" s="37">
        <f t="shared" si="134"/>
        <v>17.859999999999708</v>
      </c>
      <c r="J898" s="37">
        <f t="shared" si="137"/>
        <v>1.9800000000000005E-2</v>
      </c>
      <c r="K898" s="37">
        <f t="shared" si="139"/>
        <v>1.9800003284557232E-2</v>
      </c>
      <c r="L898" s="37">
        <f t="shared" si="135"/>
        <v>-3.2845572268958012E-10</v>
      </c>
      <c r="M898" s="37">
        <f t="shared" si="136"/>
        <v>9.9000016094330415E-2</v>
      </c>
      <c r="N898" s="36"/>
      <c r="O898" s="37">
        <f>IF(M898&gt;'FOBAS Calculator'!$D$22,0,1)</f>
        <v>1</v>
      </c>
      <c r="P898" s="37">
        <f t="shared" si="138"/>
        <v>89.299999999999201</v>
      </c>
      <c r="Q898" s="36"/>
      <c r="R898" s="36"/>
    </row>
    <row r="899" spans="1:18">
      <c r="A899" s="36"/>
      <c r="B899" s="36"/>
      <c r="C899" s="36"/>
      <c r="D899" s="37">
        <f t="shared" si="131"/>
        <v>89.399999999999196</v>
      </c>
      <c r="E899" s="37"/>
      <c r="F899" s="37">
        <f t="shared" si="130"/>
        <v>0.1</v>
      </c>
      <c r="G899" s="53">
        <f t="shared" si="132"/>
        <v>1</v>
      </c>
      <c r="H899" s="37">
        <f t="shared" si="133"/>
        <v>0.2</v>
      </c>
      <c r="I899" s="37">
        <f t="shared" si="134"/>
        <v>17.879999999999708</v>
      </c>
      <c r="J899" s="37">
        <f t="shared" si="137"/>
        <v>1.9800000000000005E-2</v>
      </c>
      <c r="K899" s="37">
        <f t="shared" si="139"/>
        <v>1.9800003218866085E-2</v>
      </c>
      <c r="L899" s="37">
        <f t="shared" si="135"/>
        <v>-3.2188660799292721E-10</v>
      </c>
      <c r="M899" s="37">
        <f t="shared" si="136"/>
        <v>9.90000157724438E-2</v>
      </c>
      <c r="N899" s="36"/>
      <c r="O899" s="37">
        <f>IF(M899&gt;'FOBAS Calculator'!$D$22,0,1)</f>
        <v>1</v>
      </c>
      <c r="P899" s="37">
        <f t="shared" si="138"/>
        <v>89.399999999999196</v>
      </c>
      <c r="Q899" s="36"/>
      <c r="R899" s="36"/>
    </row>
    <row r="900" spans="1:18">
      <c r="A900" s="36"/>
      <c r="B900" s="36"/>
      <c r="C900" s="36"/>
      <c r="D900" s="37">
        <f t="shared" si="131"/>
        <v>89.49999999999919</v>
      </c>
      <c r="E900" s="37"/>
      <c r="F900" s="37">
        <f t="shared" ref="F900:F963" si="140">F899</f>
        <v>0.1</v>
      </c>
      <c r="G900" s="53">
        <f t="shared" si="132"/>
        <v>1</v>
      </c>
      <c r="H900" s="37">
        <f t="shared" si="133"/>
        <v>0.2</v>
      </c>
      <c r="I900" s="37">
        <f t="shared" si="134"/>
        <v>17.899999999999707</v>
      </c>
      <c r="J900" s="37">
        <f t="shared" si="137"/>
        <v>1.9800000000000005E-2</v>
      </c>
      <c r="K900" s="37">
        <f t="shared" si="139"/>
        <v>1.9800003154488762E-2</v>
      </c>
      <c r="L900" s="37">
        <f t="shared" si="135"/>
        <v>-3.1544887570122968E-10</v>
      </c>
      <c r="M900" s="37">
        <f t="shared" si="136"/>
        <v>9.9000015456994925E-2</v>
      </c>
      <c r="N900" s="36"/>
      <c r="O900" s="37">
        <f>IF(M900&gt;'FOBAS Calculator'!$D$22,0,1)</f>
        <v>1</v>
      </c>
      <c r="P900" s="37">
        <f t="shared" si="138"/>
        <v>89.49999999999919</v>
      </c>
      <c r="Q900" s="36"/>
      <c r="R900" s="36"/>
    </row>
    <row r="901" spans="1:18">
      <c r="A901" s="36"/>
      <c r="B901" s="36"/>
      <c r="C901" s="36"/>
      <c r="D901" s="37">
        <f t="shared" si="131"/>
        <v>89.599999999999184</v>
      </c>
      <c r="E901" s="37"/>
      <c r="F901" s="37">
        <f t="shared" si="140"/>
        <v>0.1</v>
      </c>
      <c r="G901" s="53">
        <f t="shared" si="132"/>
        <v>1</v>
      </c>
      <c r="H901" s="37">
        <f t="shared" si="133"/>
        <v>0.2</v>
      </c>
      <c r="I901" s="37">
        <f t="shared" si="134"/>
        <v>17.919999999999707</v>
      </c>
      <c r="J901" s="37">
        <f t="shared" si="137"/>
        <v>1.9800000000000005E-2</v>
      </c>
      <c r="K901" s="37">
        <f t="shared" si="139"/>
        <v>1.9800003091398989E-2</v>
      </c>
      <c r="L901" s="37">
        <f t="shared" si="135"/>
        <v>-3.0913989840231083E-10</v>
      </c>
      <c r="M901" s="37">
        <f t="shared" si="136"/>
        <v>9.9000015147855031E-2</v>
      </c>
      <c r="N901" s="36"/>
      <c r="O901" s="37">
        <f>IF(M901&gt;'FOBAS Calculator'!$D$22,0,1)</f>
        <v>1</v>
      </c>
      <c r="P901" s="37">
        <f t="shared" si="138"/>
        <v>89.599999999999184</v>
      </c>
      <c r="Q901" s="36"/>
      <c r="R901" s="36"/>
    </row>
    <row r="902" spans="1:18">
      <c r="A902" s="36"/>
      <c r="B902" s="36"/>
      <c r="C902" s="36"/>
      <c r="D902" s="37">
        <f t="shared" ref="D902:D965" si="141">D901+F900</f>
        <v>89.699999999999179</v>
      </c>
      <c r="E902" s="37"/>
      <c r="F902" s="37">
        <f t="shared" si="140"/>
        <v>0.1</v>
      </c>
      <c r="G902" s="53">
        <f t="shared" ref="G902:G965" si="142">G901</f>
        <v>1</v>
      </c>
      <c r="H902" s="37">
        <f t="shared" ref="H902:H965" si="143">H901</f>
        <v>0.2</v>
      </c>
      <c r="I902" s="37">
        <f t="shared" ref="I902:I965" si="144">H902*F900+I901</f>
        <v>17.939999999999706</v>
      </c>
      <c r="J902" s="37">
        <f t="shared" si="137"/>
        <v>1.9800000000000005E-2</v>
      </c>
      <c r="K902" s="37">
        <f t="shared" si="139"/>
        <v>1.9800003029571009E-2</v>
      </c>
      <c r="L902" s="37">
        <f t="shared" ref="L902:L965" si="145">(J902-K902)/G902/10</f>
        <v>-3.0295710037875345E-10</v>
      </c>
      <c r="M902" s="37">
        <f t="shared" ref="M902:M965" si="146">M901+L902</f>
        <v>9.9000014844897927E-2</v>
      </c>
      <c r="N902" s="36"/>
      <c r="O902" s="37">
        <f>IF(M902&gt;'FOBAS Calculator'!$D$22,0,1)</f>
        <v>1</v>
      </c>
      <c r="P902" s="37">
        <f t="shared" si="138"/>
        <v>89.699999999999179</v>
      </c>
      <c r="Q902" s="36"/>
      <c r="R902" s="36"/>
    </row>
    <row r="903" spans="1:18">
      <c r="A903" s="36"/>
      <c r="B903" s="36"/>
      <c r="C903" s="36"/>
      <c r="D903" s="37">
        <f t="shared" si="141"/>
        <v>89.799999999999173</v>
      </c>
      <c r="E903" s="37"/>
      <c r="F903" s="37">
        <f t="shared" si="140"/>
        <v>0.1</v>
      </c>
      <c r="G903" s="53">
        <f t="shared" si="142"/>
        <v>1</v>
      </c>
      <c r="H903" s="37">
        <f t="shared" si="143"/>
        <v>0.2</v>
      </c>
      <c r="I903" s="37">
        <f t="shared" si="144"/>
        <v>17.959999999999706</v>
      </c>
      <c r="J903" s="37">
        <f t="shared" ref="J903:J966" si="147">$A$6*F901*H903*10</f>
        <v>1.9800000000000005E-2</v>
      </c>
      <c r="K903" s="37">
        <f t="shared" si="139"/>
        <v>1.9800002968979588E-2</v>
      </c>
      <c r="L903" s="37">
        <f t="shared" si="145"/>
        <v>-2.9689795830178945E-10</v>
      </c>
      <c r="M903" s="37">
        <f t="shared" si="146"/>
        <v>9.9000014547999962E-2</v>
      </c>
      <c r="N903" s="36"/>
      <c r="O903" s="37">
        <f>IF(M903&gt;'FOBAS Calculator'!$D$22,0,1)</f>
        <v>1</v>
      </c>
      <c r="P903" s="37">
        <f t="shared" ref="P903:P966" si="148">IF((O903)=1,D903,0)</f>
        <v>89.799999999999173</v>
      </c>
      <c r="Q903" s="36"/>
      <c r="R903" s="36"/>
    </row>
    <row r="904" spans="1:18">
      <c r="A904" s="36"/>
      <c r="B904" s="36"/>
      <c r="C904" s="36"/>
      <c r="D904" s="37">
        <f t="shared" si="141"/>
        <v>89.899999999999167</v>
      </c>
      <c r="E904" s="37"/>
      <c r="F904" s="37">
        <f t="shared" si="140"/>
        <v>0.1</v>
      </c>
      <c r="G904" s="53">
        <f t="shared" si="142"/>
        <v>1</v>
      </c>
      <c r="H904" s="37">
        <f t="shared" si="143"/>
        <v>0.2</v>
      </c>
      <c r="I904" s="37">
        <f t="shared" si="144"/>
        <v>17.979999999999706</v>
      </c>
      <c r="J904" s="37">
        <f t="shared" si="147"/>
        <v>1.9800000000000005E-2</v>
      </c>
      <c r="K904" s="37">
        <f t="shared" ref="K904:K967" si="149">ABS(F902*H904*M903*10)</f>
        <v>1.9800002909599997E-2</v>
      </c>
      <c r="L904" s="37">
        <f t="shared" si="145"/>
        <v>-2.9095999914963144E-10</v>
      </c>
      <c r="M904" s="37">
        <f t="shared" si="146"/>
        <v>9.900001425703997E-2</v>
      </c>
      <c r="N904" s="36"/>
      <c r="O904" s="37">
        <f>IF(M904&gt;'FOBAS Calculator'!$D$22,0,1)</f>
        <v>1</v>
      </c>
      <c r="P904" s="37">
        <f t="shared" si="148"/>
        <v>89.899999999999167</v>
      </c>
      <c r="Q904" s="36"/>
      <c r="R904" s="36"/>
    </row>
    <row r="905" spans="1:18">
      <c r="A905" s="36"/>
      <c r="B905" s="36"/>
      <c r="C905" s="36"/>
      <c r="D905" s="37">
        <f t="shared" si="141"/>
        <v>89.999999999999162</v>
      </c>
      <c r="E905" s="37"/>
      <c r="F905" s="37">
        <f t="shared" si="140"/>
        <v>0.1</v>
      </c>
      <c r="G905" s="53">
        <f t="shared" si="142"/>
        <v>1</v>
      </c>
      <c r="H905" s="37">
        <f t="shared" si="143"/>
        <v>0.2</v>
      </c>
      <c r="I905" s="37">
        <f t="shared" si="144"/>
        <v>17.999999999999705</v>
      </c>
      <c r="J905" s="37">
        <f t="shared" si="147"/>
        <v>1.9800000000000005E-2</v>
      </c>
      <c r="K905" s="37">
        <f t="shared" si="149"/>
        <v>1.9800002851407997E-2</v>
      </c>
      <c r="L905" s="37">
        <f t="shared" si="145"/>
        <v>-2.851407991666388E-10</v>
      </c>
      <c r="M905" s="37">
        <f t="shared" si="146"/>
        <v>9.900001397189917E-2</v>
      </c>
      <c r="N905" s="36"/>
      <c r="O905" s="37">
        <f>IF(M905&gt;'FOBAS Calculator'!$D$22,0,1)</f>
        <v>1</v>
      </c>
      <c r="P905" s="37">
        <f t="shared" si="148"/>
        <v>89.999999999999162</v>
      </c>
      <c r="Q905" s="36"/>
      <c r="R905" s="36"/>
    </row>
    <row r="906" spans="1:18">
      <c r="A906" s="36"/>
      <c r="B906" s="36"/>
      <c r="C906" s="36"/>
      <c r="D906" s="37">
        <f t="shared" si="141"/>
        <v>90.099999999999156</v>
      </c>
      <c r="E906" s="37"/>
      <c r="F906" s="37">
        <f t="shared" si="140"/>
        <v>0.1</v>
      </c>
      <c r="G906" s="53">
        <f t="shared" si="142"/>
        <v>1</v>
      </c>
      <c r="H906" s="37">
        <f t="shared" si="143"/>
        <v>0.2</v>
      </c>
      <c r="I906" s="37">
        <f t="shared" si="144"/>
        <v>18.019999999999705</v>
      </c>
      <c r="J906" s="37">
        <f t="shared" si="147"/>
        <v>1.9800000000000005E-2</v>
      </c>
      <c r="K906" s="37">
        <f t="shared" si="149"/>
        <v>1.9800002794379837E-2</v>
      </c>
      <c r="L906" s="37">
        <f t="shared" si="145"/>
        <v>-2.7943798316942825E-10</v>
      </c>
      <c r="M906" s="37">
        <f t="shared" si="146"/>
        <v>9.9000013692461183E-2</v>
      </c>
      <c r="N906" s="36"/>
      <c r="O906" s="37">
        <f>IF(M906&gt;'FOBAS Calculator'!$D$22,0,1)</f>
        <v>1</v>
      </c>
      <c r="P906" s="37">
        <f t="shared" si="148"/>
        <v>90.099999999999156</v>
      </c>
      <c r="Q906" s="36"/>
      <c r="R906" s="36"/>
    </row>
    <row r="907" spans="1:18">
      <c r="A907" s="36"/>
      <c r="B907" s="36"/>
      <c r="C907" s="36"/>
      <c r="D907" s="37">
        <f t="shared" si="141"/>
        <v>90.19999999999915</v>
      </c>
      <c r="E907" s="37"/>
      <c r="F907" s="37">
        <f t="shared" si="140"/>
        <v>0.1</v>
      </c>
      <c r="G907" s="53">
        <f t="shared" si="142"/>
        <v>1</v>
      </c>
      <c r="H907" s="37">
        <f t="shared" si="143"/>
        <v>0.2</v>
      </c>
      <c r="I907" s="37">
        <f t="shared" si="144"/>
        <v>18.039999999999704</v>
      </c>
      <c r="J907" s="37">
        <f t="shared" si="147"/>
        <v>1.9800000000000005E-2</v>
      </c>
      <c r="K907" s="37">
        <f t="shared" si="149"/>
        <v>1.980000273849224E-2</v>
      </c>
      <c r="L907" s="37">
        <f t="shared" si="145"/>
        <v>-2.738492235060397E-10</v>
      </c>
      <c r="M907" s="37">
        <f t="shared" si="146"/>
        <v>9.9000013418611962E-2</v>
      </c>
      <c r="N907" s="36"/>
      <c r="O907" s="37">
        <f>IF(M907&gt;'FOBAS Calculator'!$D$22,0,1)</f>
        <v>1</v>
      </c>
      <c r="P907" s="37">
        <f t="shared" si="148"/>
        <v>90.19999999999915</v>
      </c>
      <c r="Q907" s="36"/>
      <c r="R907" s="36"/>
    </row>
    <row r="908" spans="1:18">
      <c r="A908" s="36"/>
      <c r="B908" s="36"/>
      <c r="C908" s="36"/>
      <c r="D908" s="37">
        <f t="shared" si="141"/>
        <v>90.299999999999145</v>
      </c>
      <c r="E908" s="37"/>
      <c r="F908" s="37">
        <f t="shared" si="140"/>
        <v>0.1</v>
      </c>
      <c r="G908" s="53">
        <f t="shared" si="142"/>
        <v>1</v>
      </c>
      <c r="H908" s="37">
        <f t="shared" si="143"/>
        <v>0.2</v>
      </c>
      <c r="I908" s="37">
        <f t="shared" si="144"/>
        <v>18.059999999999704</v>
      </c>
      <c r="J908" s="37">
        <f t="shared" si="147"/>
        <v>1.9800000000000005E-2</v>
      </c>
      <c r="K908" s="37">
        <f t="shared" si="149"/>
        <v>1.9800002683722399E-2</v>
      </c>
      <c r="L908" s="37">
        <f t="shared" si="145"/>
        <v>-2.683722393620469E-10</v>
      </c>
      <c r="M908" s="37">
        <f t="shared" si="146"/>
        <v>9.9000013150239721E-2</v>
      </c>
      <c r="N908" s="36"/>
      <c r="O908" s="37">
        <f>IF(M908&gt;'FOBAS Calculator'!$D$22,0,1)</f>
        <v>1</v>
      </c>
      <c r="P908" s="37">
        <f t="shared" si="148"/>
        <v>90.299999999999145</v>
      </c>
      <c r="Q908" s="36"/>
      <c r="R908" s="36"/>
    </row>
    <row r="909" spans="1:18">
      <c r="A909" s="36"/>
      <c r="B909" s="36"/>
      <c r="C909" s="36"/>
      <c r="D909" s="37">
        <f t="shared" si="141"/>
        <v>90.399999999999139</v>
      </c>
      <c r="E909" s="37"/>
      <c r="F909" s="37">
        <f t="shared" si="140"/>
        <v>0.1</v>
      </c>
      <c r="G909" s="53">
        <f t="shared" si="142"/>
        <v>1</v>
      </c>
      <c r="H909" s="37">
        <f t="shared" si="143"/>
        <v>0.2</v>
      </c>
      <c r="I909" s="37">
        <f t="shared" si="144"/>
        <v>18.079999999999703</v>
      </c>
      <c r="J909" s="37">
        <f t="shared" si="147"/>
        <v>1.9800000000000005E-2</v>
      </c>
      <c r="K909" s="37">
        <f t="shared" si="149"/>
        <v>1.9800002630047948E-2</v>
      </c>
      <c r="L909" s="37">
        <f t="shared" si="145"/>
        <v>-2.6300479433194467E-10</v>
      </c>
      <c r="M909" s="37">
        <f t="shared" si="146"/>
        <v>9.9000012887234923E-2</v>
      </c>
      <c r="N909" s="36"/>
      <c r="O909" s="37">
        <f>IF(M909&gt;'FOBAS Calculator'!$D$22,0,1)</f>
        <v>1</v>
      </c>
      <c r="P909" s="37">
        <f t="shared" si="148"/>
        <v>90.399999999999139</v>
      </c>
      <c r="Q909" s="36"/>
      <c r="R909" s="36"/>
    </row>
    <row r="910" spans="1:18">
      <c r="A910" s="36"/>
      <c r="B910" s="36"/>
      <c r="C910" s="36"/>
      <c r="D910" s="37">
        <f t="shared" si="141"/>
        <v>90.499999999999133</v>
      </c>
      <c r="E910" s="37"/>
      <c r="F910" s="37">
        <f t="shared" si="140"/>
        <v>0.1</v>
      </c>
      <c r="G910" s="53">
        <f t="shared" si="142"/>
        <v>1</v>
      </c>
      <c r="H910" s="37">
        <f t="shared" si="143"/>
        <v>0.2</v>
      </c>
      <c r="I910" s="37">
        <f t="shared" si="144"/>
        <v>18.099999999999703</v>
      </c>
      <c r="J910" s="37">
        <f t="shared" si="147"/>
        <v>1.9800000000000005E-2</v>
      </c>
      <c r="K910" s="37">
        <f t="shared" si="149"/>
        <v>1.980000257744699E-2</v>
      </c>
      <c r="L910" s="37">
        <f t="shared" si="145"/>
        <v>-2.5774469850081696E-10</v>
      </c>
      <c r="M910" s="37">
        <f t="shared" si="146"/>
        <v>9.9000012629490222E-2</v>
      </c>
      <c r="N910" s="36"/>
      <c r="O910" s="37">
        <f>IF(M910&gt;'FOBAS Calculator'!$D$22,0,1)</f>
        <v>1</v>
      </c>
      <c r="P910" s="37">
        <f t="shared" si="148"/>
        <v>90.499999999999133</v>
      </c>
      <c r="Q910" s="36"/>
      <c r="R910" s="36"/>
    </row>
    <row r="911" spans="1:18">
      <c r="A911" s="36"/>
      <c r="B911" s="36"/>
      <c r="C911" s="36"/>
      <c r="D911" s="37">
        <f t="shared" si="141"/>
        <v>90.599999999999127</v>
      </c>
      <c r="E911" s="37"/>
      <c r="F911" s="37">
        <f t="shared" si="140"/>
        <v>0.1</v>
      </c>
      <c r="G911" s="53">
        <f t="shared" si="142"/>
        <v>1</v>
      </c>
      <c r="H911" s="37">
        <f t="shared" si="143"/>
        <v>0.2</v>
      </c>
      <c r="I911" s="37">
        <f t="shared" si="144"/>
        <v>18.119999999999703</v>
      </c>
      <c r="J911" s="37">
        <f t="shared" si="147"/>
        <v>1.9800000000000005E-2</v>
      </c>
      <c r="K911" s="37">
        <f t="shared" si="149"/>
        <v>1.9800002525898051E-2</v>
      </c>
      <c r="L911" s="37">
        <f t="shared" si="145"/>
        <v>-2.5258980462794513E-10</v>
      </c>
      <c r="M911" s="37">
        <f t="shared" si="146"/>
        <v>9.9000012376900412E-2</v>
      </c>
      <c r="N911" s="36"/>
      <c r="O911" s="37">
        <f>IF(M911&gt;'FOBAS Calculator'!$D$22,0,1)</f>
        <v>1</v>
      </c>
      <c r="P911" s="37">
        <f t="shared" si="148"/>
        <v>90.599999999999127</v>
      </c>
      <c r="Q911" s="36"/>
      <c r="R911" s="36"/>
    </row>
    <row r="912" spans="1:18">
      <c r="A912" s="36"/>
      <c r="B912" s="36"/>
      <c r="C912" s="36"/>
      <c r="D912" s="37">
        <f t="shared" si="141"/>
        <v>90.699999999999122</v>
      </c>
      <c r="E912" s="37"/>
      <c r="F912" s="37">
        <f t="shared" si="140"/>
        <v>0.1</v>
      </c>
      <c r="G912" s="53">
        <f t="shared" si="142"/>
        <v>1</v>
      </c>
      <c r="H912" s="37">
        <f t="shared" si="143"/>
        <v>0.2</v>
      </c>
      <c r="I912" s="37">
        <f t="shared" si="144"/>
        <v>18.139999999999702</v>
      </c>
      <c r="J912" s="37">
        <f t="shared" si="147"/>
        <v>1.9800000000000005E-2</v>
      </c>
      <c r="K912" s="37">
        <f t="shared" si="149"/>
        <v>1.9800002475380087E-2</v>
      </c>
      <c r="L912" s="37">
        <f t="shared" si="145"/>
        <v>-2.4753800814680816E-10</v>
      </c>
      <c r="M912" s="37">
        <f t="shared" si="146"/>
        <v>9.9000012129362408E-2</v>
      </c>
      <c r="N912" s="36"/>
      <c r="O912" s="37">
        <f>IF(M912&gt;'FOBAS Calculator'!$D$22,0,1)</f>
        <v>1</v>
      </c>
      <c r="P912" s="37">
        <f t="shared" si="148"/>
        <v>90.699999999999122</v>
      </c>
      <c r="Q912" s="36"/>
      <c r="R912" s="36"/>
    </row>
    <row r="913" spans="1:18">
      <c r="A913" s="36"/>
      <c r="B913" s="36"/>
      <c r="C913" s="36"/>
      <c r="D913" s="37">
        <f t="shared" si="141"/>
        <v>90.799999999999116</v>
      </c>
      <c r="E913" s="37"/>
      <c r="F913" s="37">
        <f t="shared" si="140"/>
        <v>0.1</v>
      </c>
      <c r="G913" s="53">
        <f t="shared" si="142"/>
        <v>1</v>
      </c>
      <c r="H913" s="37">
        <f t="shared" si="143"/>
        <v>0.2</v>
      </c>
      <c r="I913" s="37">
        <f t="shared" si="144"/>
        <v>18.159999999999702</v>
      </c>
      <c r="J913" s="37">
        <f t="shared" si="147"/>
        <v>1.9800000000000005E-2</v>
      </c>
      <c r="K913" s="37">
        <f t="shared" si="149"/>
        <v>1.9800002425872484E-2</v>
      </c>
      <c r="L913" s="37">
        <f t="shared" si="145"/>
        <v>-2.4258724785897191E-10</v>
      </c>
      <c r="M913" s="37">
        <f t="shared" si="146"/>
        <v>9.9000011886775166E-2</v>
      </c>
      <c r="N913" s="36"/>
      <c r="O913" s="37">
        <f>IF(M913&gt;'FOBAS Calculator'!$D$22,0,1)</f>
        <v>1</v>
      </c>
      <c r="P913" s="37">
        <f t="shared" si="148"/>
        <v>90.799999999999116</v>
      </c>
      <c r="Q913" s="36"/>
      <c r="R913" s="36"/>
    </row>
    <row r="914" spans="1:18">
      <c r="A914" s="36"/>
      <c r="B914" s="36"/>
      <c r="C914" s="36"/>
      <c r="D914" s="37">
        <f t="shared" si="141"/>
        <v>90.89999999999911</v>
      </c>
      <c r="E914" s="37"/>
      <c r="F914" s="37">
        <f t="shared" si="140"/>
        <v>0.1</v>
      </c>
      <c r="G914" s="53">
        <f t="shared" si="142"/>
        <v>1</v>
      </c>
      <c r="H914" s="37">
        <f t="shared" si="143"/>
        <v>0.2</v>
      </c>
      <c r="I914" s="37">
        <f t="shared" si="144"/>
        <v>18.179999999999701</v>
      </c>
      <c r="J914" s="37">
        <f t="shared" si="147"/>
        <v>1.9800000000000005E-2</v>
      </c>
      <c r="K914" s="37">
        <f t="shared" si="149"/>
        <v>1.9800002377355037E-2</v>
      </c>
      <c r="L914" s="37">
        <f t="shared" si="145"/>
        <v>-2.3773550315853154E-10</v>
      </c>
      <c r="M914" s="37">
        <f t="shared" si="146"/>
        <v>9.9000011649039668E-2</v>
      </c>
      <c r="N914" s="36"/>
      <c r="O914" s="37">
        <f>IF(M914&gt;'FOBAS Calculator'!$D$22,0,1)</f>
        <v>1</v>
      </c>
      <c r="P914" s="37">
        <f t="shared" si="148"/>
        <v>90.89999999999911</v>
      </c>
      <c r="Q914" s="36"/>
      <c r="R914" s="36"/>
    </row>
    <row r="915" spans="1:18">
      <c r="A915" s="36"/>
      <c r="B915" s="36"/>
      <c r="C915" s="36"/>
      <c r="D915" s="37">
        <f t="shared" si="141"/>
        <v>90.999999999999105</v>
      </c>
      <c r="E915" s="37"/>
      <c r="F915" s="37">
        <f t="shared" si="140"/>
        <v>0.1</v>
      </c>
      <c r="G915" s="53">
        <f t="shared" si="142"/>
        <v>1</v>
      </c>
      <c r="H915" s="37">
        <f t="shared" si="143"/>
        <v>0.2</v>
      </c>
      <c r="I915" s="37">
        <f t="shared" si="144"/>
        <v>18.199999999999701</v>
      </c>
      <c r="J915" s="37">
        <f t="shared" si="147"/>
        <v>1.9800000000000005E-2</v>
      </c>
      <c r="K915" s="37">
        <f t="shared" si="149"/>
        <v>1.9800002329807938E-2</v>
      </c>
      <c r="L915" s="37">
        <f t="shared" si="145"/>
        <v>-2.329807933382222E-10</v>
      </c>
      <c r="M915" s="37">
        <f t="shared" si="146"/>
        <v>9.9000011416058881E-2</v>
      </c>
      <c r="N915" s="36"/>
      <c r="O915" s="37">
        <f>IF(M915&gt;'FOBAS Calculator'!$D$22,0,1)</f>
        <v>1</v>
      </c>
      <c r="P915" s="37">
        <f t="shared" si="148"/>
        <v>90.999999999999105</v>
      </c>
      <c r="Q915" s="36"/>
      <c r="R915" s="36"/>
    </row>
    <row r="916" spans="1:18">
      <c r="A916" s="36"/>
      <c r="B916" s="36"/>
      <c r="C916" s="36"/>
      <c r="D916" s="37">
        <f t="shared" si="141"/>
        <v>91.099999999999099</v>
      </c>
      <c r="E916" s="37"/>
      <c r="F916" s="37">
        <f t="shared" si="140"/>
        <v>0.1</v>
      </c>
      <c r="G916" s="53">
        <f t="shared" si="142"/>
        <v>1</v>
      </c>
      <c r="H916" s="37">
        <f t="shared" si="143"/>
        <v>0.2</v>
      </c>
      <c r="I916" s="37">
        <f t="shared" si="144"/>
        <v>18.2199999999997</v>
      </c>
      <c r="J916" s="37">
        <f t="shared" si="147"/>
        <v>1.9800000000000005E-2</v>
      </c>
      <c r="K916" s="37">
        <f t="shared" si="149"/>
        <v>1.9800002283211778E-2</v>
      </c>
      <c r="L916" s="37">
        <f t="shared" si="145"/>
        <v>-2.2832117724247424E-10</v>
      </c>
      <c r="M916" s="37">
        <f t="shared" si="146"/>
        <v>9.9000011187737699E-2</v>
      </c>
      <c r="N916" s="36"/>
      <c r="O916" s="37">
        <f>IF(M916&gt;'FOBAS Calculator'!$D$22,0,1)</f>
        <v>1</v>
      </c>
      <c r="P916" s="37">
        <f t="shared" si="148"/>
        <v>91.099999999999099</v>
      </c>
      <c r="Q916" s="36"/>
      <c r="R916" s="36"/>
    </row>
    <row r="917" spans="1:18">
      <c r="A917" s="36"/>
      <c r="B917" s="36"/>
      <c r="C917" s="36"/>
      <c r="D917" s="37">
        <f t="shared" si="141"/>
        <v>91.199999999999093</v>
      </c>
      <c r="E917" s="37"/>
      <c r="F917" s="37">
        <f t="shared" si="140"/>
        <v>0.1</v>
      </c>
      <c r="G917" s="53">
        <f t="shared" si="142"/>
        <v>1</v>
      </c>
      <c r="H917" s="37">
        <f t="shared" si="143"/>
        <v>0.2</v>
      </c>
      <c r="I917" s="37">
        <f t="shared" si="144"/>
        <v>18.2399999999997</v>
      </c>
      <c r="J917" s="37">
        <f t="shared" si="147"/>
        <v>1.9800000000000005E-2</v>
      </c>
      <c r="K917" s="37">
        <f t="shared" si="149"/>
        <v>1.9800002237547541E-2</v>
      </c>
      <c r="L917" s="37">
        <f t="shared" si="145"/>
        <v>-2.2375475361435803E-10</v>
      </c>
      <c r="M917" s="37">
        <f t="shared" si="146"/>
        <v>9.9000010963982948E-2</v>
      </c>
      <c r="N917" s="36"/>
      <c r="O917" s="37">
        <f>IF(M917&gt;'FOBAS Calculator'!$D$22,0,1)</f>
        <v>1</v>
      </c>
      <c r="P917" s="37">
        <f t="shared" si="148"/>
        <v>91.199999999999093</v>
      </c>
      <c r="Q917" s="36"/>
      <c r="R917" s="36"/>
    </row>
    <row r="918" spans="1:18">
      <c r="A918" s="36"/>
      <c r="B918" s="36"/>
      <c r="C918" s="36"/>
      <c r="D918" s="37">
        <f t="shared" si="141"/>
        <v>91.299999999999088</v>
      </c>
      <c r="E918" s="37"/>
      <c r="F918" s="37">
        <f t="shared" si="140"/>
        <v>0.1</v>
      </c>
      <c r="G918" s="53">
        <f t="shared" si="142"/>
        <v>1</v>
      </c>
      <c r="H918" s="37">
        <f t="shared" si="143"/>
        <v>0.2</v>
      </c>
      <c r="I918" s="37">
        <f t="shared" si="144"/>
        <v>18.2599999999997</v>
      </c>
      <c r="J918" s="37">
        <f t="shared" si="147"/>
        <v>1.9800000000000005E-2</v>
      </c>
      <c r="K918" s="37">
        <f t="shared" si="149"/>
        <v>1.9800002192796595E-2</v>
      </c>
      <c r="L918" s="37">
        <f t="shared" si="145"/>
        <v>-2.1927965901391567E-10</v>
      </c>
      <c r="M918" s="37">
        <f t="shared" si="146"/>
        <v>9.9000010744703285E-2</v>
      </c>
      <c r="N918" s="36"/>
      <c r="O918" s="37">
        <f>IF(M918&gt;'FOBAS Calculator'!$D$22,0,1)</f>
        <v>1</v>
      </c>
      <c r="P918" s="37">
        <f t="shared" si="148"/>
        <v>91.299999999999088</v>
      </c>
      <c r="Q918" s="36"/>
      <c r="R918" s="36"/>
    </row>
    <row r="919" spans="1:18">
      <c r="A919" s="36"/>
      <c r="B919" s="36"/>
      <c r="C919" s="36"/>
      <c r="D919" s="37">
        <f t="shared" si="141"/>
        <v>91.399999999999082</v>
      </c>
      <c r="E919" s="37"/>
      <c r="F919" s="37">
        <f t="shared" si="140"/>
        <v>0.1</v>
      </c>
      <c r="G919" s="53">
        <f t="shared" si="142"/>
        <v>1</v>
      </c>
      <c r="H919" s="37">
        <f t="shared" si="143"/>
        <v>0.2</v>
      </c>
      <c r="I919" s="37">
        <f t="shared" si="144"/>
        <v>18.279999999999699</v>
      </c>
      <c r="J919" s="37">
        <f t="shared" si="147"/>
        <v>1.9800000000000005E-2</v>
      </c>
      <c r="K919" s="37">
        <f t="shared" si="149"/>
        <v>1.9800002148940662E-2</v>
      </c>
      <c r="L919" s="37">
        <f t="shared" si="145"/>
        <v>-2.1489406573649283E-10</v>
      </c>
      <c r="M919" s="37">
        <f t="shared" si="146"/>
        <v>9.9000010529809224E-2</v>
      </c>
      <c r="N919" s="36"/>
      <c r="O919" s="37">
        <f>IF(M919&gt;'FOBAS Calculator'!$D$22,0,1)</f>
        <v>1</v>
      </c>
      <c r="P919" s="37">
        <f t="shared" si="148"/>
        <v>91.399999999999082</v>
      </c>
      <c r="Q919" s="36"/>
      <c r="R919" s="36"/>
    </row>
    <row r="920" spans="1:18">
      <c r="A920" s="36"/>
      <c r="B920" s="36"/>
      <c r="C920" s="36"/>
      <c r="D920" s="37">
        <f t="shared" si="141"/>
        <v>91.499999999999076</v>
      </c>
      <c r="E920" s="37"/>
      <c r="F920" s="37">
        <f t="shared" si="140"/>
        <v>0.1</v>
      </c>
      <c r="G920" s="53">
        <f t="shared" si="142"/>
        <v>1</v>
      </c>
      <c r="H920" s="37">
        <f t="shared" si="143"/>
        <v>0.2</v>
      </c>
      <c r="I920" s="37">
        <f t="shared" si="144"/>
        <v>18.299999999999699</v>
      </c>
      <c r="J920" s="37">
        <f t="shared" si="147"/>
        <v>1.9800000000000005E-2</v>
      </c>
      <c r="K920" s="37">
        <f t="shared" si="149"/>
        <v>1.9800002105961851E-2</v>
      </c>
      <c r="L920" s="37">
        <f t="shared" si="145"/>
        <v>-2.1059618458829643E-10</v>
      </c>
      <c r="M920" s="37">
        <f t="shared" si="146"/>
        <v>9.9000010319213044E-2</v>
      </c>
      <c r="N920" s="36"/>
      <c r="O920" s="37">
        <f>IF(M920&gt;'FOBAS Calculator'!$D$22,0,1)</f>
        <v>1</v>
      </c>
      <c r="P920" s="37">
        <f t="shared" si="148"/>
        <v>91.499999999999076</v>
      </c>
      <c r="Q920" s="36"/>
      <c r="R920" s="36"/>
    </row>
    <row r="921" spans="1:18">
      <c r="A921" s="36"/>
      <c r="B921" s="36"/>
      <c r="C921" s="36"/>
      <c r="D921" s="37">
        <f t="shared" si="141"/>
        <v>91.599999999999071</v>
      </c>
      <c r="E921" s="37"/>
      <c r="F921" s="37">
        <f t="shared" si="140"/>
        <v>0.1</v>
      </c>
      <c r="G921" s="53">
        <f t="shared" si="142"/>
        <v>1</v>
      </c>
      <c r="H921" s="37">
        <f t="shared" si="143"/>
        <v>0.2</v>
      </c>
      <c r="I921" s="37">
        <f t="shared" si="144"/>
        <v>18.319999999999698</v>
      </c>
      <c r="J921" s="37">
        <f t="shared" si="147"/>
        <v>1.9800000000000005E-2</v>
      </c>
      <c r="K921" s="37">
        <f t="shared" si="149"/>
        <v>1.9800002063842612E-2</v>
      </c>
      <c r="L921" s="37">
        <f t="shared" si="145"/>
        <v>-2.0638426072305816E-10</v>
      </c>
      <c r="M921" s="37">
        <f t="shared" si="146"/>
        <v>9.9000010112828787E-2</v>
      </c>
      <c r="N921" s="36"/>
      <c r="O921" s="37">
        <f>IF(M921&gt;'FOBAS Calculator'!$D$22,0,1)</f>
        <v>1</v>
      </c>
      <c r="P921" s="37">
        <f t="shared" si="148"/>
        <v>91.599999999999071</v>
      </c>
      <c r="Q921" s="36"/>
      <c r="R921" s="36"/>
    </row>
    <row r="922" spans="1:18">
      <c r="A922" s="36"/>
      <c r="B922" s="36"/>
      <c r="C922" s="36"/>
      <c r="D922" s="37">
        <f t="shared" si="141"/>
        <v>91.699999999999065</v>
      </c>
      <c r="E922" s="37"/>
      <c r="F922" s="37">
        <f t="shared" si="140"/>
        <v>0.1</v>
      </c>
      <c r="G922" s="53">
        <f t="shared" si="142"/>
        <v>1</v>
      </c>
      <c r="H922" s="37">
        <f t="shared" si="143"/>
        <v>0.2</v>
      </c>
      <c r="I922" s="37">
        <f t="shared" si="144"/>
        <v>18.339999999999698</v>
      </c>
      <c r="J922" s="37">
        <f t="shared" si="147"/>
        <v>1.9800000000000005E-2</v>
      </c>
      <c r="K922" s="37">
        <f t="shared" si="149"/>
        <v>1.9800002022565759E-2</v>
      </c>
      <c r="L922" s="37">
        <f t="shared" si="145"/>
        <v>-2.02256575376758E-10</v>
      </c>
      <c r="M922" s="37">
        <f t="shared" si="146"/>
        <v>9.9000009910572215E-2</v>
      </c>
      <c r="N922" s="36"/>
      <c r="O922" s="37">
        <f>IF(M922&gt;'FOBAS Calculator'!$D$22,0,1)</f>
        <v>1</v>
      </c>
      <c r="P922" s="37">
        <f t="shared" si="148"/>
        <v>91.699999999999065</v>
      </c>
      <c r="Q922" s="36"/>
      <c r="R922" s="36"/>
    </row>
    <row r="923" spans="1:18">
      <c r="A923" s="36"/>
      <c r="B923" s="36"/>
      <c r="C923" s="36"/>
      <c r="D923" s="37">
        <f t="shared" si="141"/>
        <v>91.799999999999059</v>
      </c>
      <c r="E923" s="37"/>
      <c r="F923" s="37">
        <f t="shared" si="140"/>
        <v>0.1</v>
      </c>
      <c r="G923" s="53">
        <f t="shared" si="142"/>
        <v>1</v>
      </c>
      <c r="H923" s="37">
        <f t="shared" si="143"/>
        <v>0.2</v>
      </c>
      <c r="I923" s="37">
        <f t="shared" si="144"/>
        <v>18.359999999999697</v>
      </c>
      <c r="J923" s="37">
        <f t="shared" si="147"/>
        <v>1.9800000000000005E-2</v>
      </c>
      <c r="K923" s="37">
        <f t="shared" si="149"/>
        <v>1.9800001982114446E-2</v>
      </c>
      <c r="L923" s="37">
        <f t="shared" si="145"/>
        <v>-1.9821144413290082E-10</v>
      </c>
      <c r="M923" s="37">
        <f t="shared" si="146"/>
        <v>9.9000009712360768E-2</v>
      </c>
      <c r="N923" s="36"/>
      <c r="O923" s="37">
        <f>IF(M923&gt;'FOBAS Calculator'!$D$22,0,1)</f>
        <v>1</v>
      </c>
      <c r="P923" s="37">
        <f t="shared" si="148"/>
        <v>91.799999999999059</v>
      </c>
      <c r="Q923" s="36"/>
      <c r="R923" s="36"/>
    </row>
    <row r="924" spans="1:18">
      <c r="A924" s="36"/>
      <c r="B924" s="36"/>
      <c r="C924" s="36"/>
      <c r="D924" s="37">
        <f t="shared" si="141"/>
        <v>91.899999999999054</v>
      </c>
      <c r="E924" s="37"/>
      <c r="F924" s="37">
        <f t="shared" si="140"/>
        <v>0.1</v>
      </c>
      <c r="G924" s="53">
        <f t="shared" si="142"/>
        <v>1</v>
      </c>
      <c r="H924" s="37">
        <f t="shared" si="143"/>
        <v>0.2</v>
      </c>
      <c r="I924" s="37">
        <f t="shared" si="144"/>
        <v>18.379999999999697</v>
      </c>
      <c r="J924" s="37">
        <f t="shared" si="147"/>
        <v>1.9800000000000005E-2</v>
      </c>
      <c r="K924" s="37">
        <f t="shared" si="149"/>
        <v>1.9800001942472154E-2</v>
      </c>
      <c r="L924" s="37">
        <f t="shared" si="145"/>
        <v>-1.9424721484084805E-10</v>
      </c>
      <c r="M924" s="37">
        <f t="shared" si="146"/>
        <v>9.9000009518113552E-2</v>
      </c>
      <c r="N924" s="36"/>
      <c r="O924" s="37">
        <f>IF(M924&gt;'FOBAS Calculator'!$D$22,0,1)</f>
        <v>1</v>
      </c>
      <c r="P924" s="37">
        <f t="shared" si="148"/>
        <v>91.899999999999054</v>
      </c>
      <c r="Q924" s="36"/>
      <c r="R924" s="36"/>
    </row>
    <row r="925" spans="1:18">
      <c r="A925" s="36"/>
      <c r="B925" s="36"/>
      <c r="C925" s="36"/>
      <c r="D925" s="37">
        <f t="shared" si="141"/>
        <v>91.999999999999048</v>
      </c>
      <c r="E925" s="37"/>
      <c r="F925" s="37">
        <f t="shared" si="140"/>
        <v>0.1</v>
      </c>
      <c r="G925" s="53">
        <f t="shared" si="142"/>
        <v>1</v>
      </c>
      <c r="H925" s="37">
        <f t="shared" si="143"/>
        <v>0.2</v>
      </c>
      <c r="I925" s="37">
        <f t="shared" si="144"/>
        <v>18.399999999999697</v>
      </c>
      <c r="J925" s="37">
        <f t="shared" si="147"/>
        <v>1.9800000000000005E-2</v>
      </c>
      <c r="K925" s="37">
        <f t="shared" si="149"/>
        <v>1.9800001903622716E-2</v>
      </c>
      <c r="L925" s="37">
        <f t="shared" si="145"/>
        <v>-1.9036227108526482E-10</v>
      </c>
      <c r="M925" s="37">
        <f t="shared" si="146"/>
        <v>9.9000009327751284E-2</v>
      </c>
      <c r="N925" s="36"/>
      <c r="O925" s="37">
        <f>IF(M925&gt;'FOBAS Calculator'!$D$22,0,1)</f>
        <v>1</v>
      </c>
      <c r="P925" s="37">
        <f t="shared" si="148"/>
        <v>91.999999999999048</v>
      </c>
      <c r="Q925" s="36"/>
      <c r="R925" s="36"/>
    </row>
    <row r="926" spans="1:18">
      <c r="A926" s="36"/>
      <c r="B926" s="36"/>
      <c r="C926" s="36"/>
      <c r="D926" s="37">
        <f t="shared" si="141"/>
        <v>92.099999999999042</v>
      </c>
      <c r="E926" s="37"/>
      <c r="F926" s="37">
        <f t="shared" si="140"/>
        <v>0.1</v>
      </c>
      <c r="G926" s="53">
        <f t="shared" si="142"/>
        <v>1</v>
      </c>
      <c r="H926" s="37">
        <f t="shared" si="143"/>
        <v>0.2</v>
      </c>
      <c r="I926" s="37">
        <f t="shared" si="144"/>
        <v>18.419999999999696</v>
      </c>
      <c r="J926" s="37">
        <f t="shared" si="147"/>
        <v>1.9800000000000005E-2</v>
      </c>
      <c r="K926" s="37">
        <f t="shared" si="149"/>
        <v>1.9800001865550261E-2</v>
      </c>
      <c r="L926" s="37">
        <f t="shared" si="145"/>
        <v>-1.865550255941706E-10</v>
      </c>
      <c r="M926" s="37">
        <f t="shared" si="146"/>
        <v>9.9000009141196263E-2</v>
      </c>
      <c r="N926" s="36"/>
      <c r="O926" s="37">
        <f>IF(M926&gt;'FOBAS Calculator'!$D$22,0,1)</f>
        <v>1</v>
      </c>
      <c r="P926" s="37">
        <f t="shared" si="148"/>
        <v>92.099999999999042</v>
      </c>
      <c r="Q926" s="36"/>
      <c r="R926" s="36"/>
    </row>
    <row r="927" spans="1:18">
      <c r="A927" s="36"/>
      <c r="B927" s="36"/>
      <c r="C927" s="36"/>
      <c r="D927" s="37">
        <f t="shared" si="141"/>
        <v>92.199999999999037</v>
      </c>
      <c r="E927" s="37"/>
      <c r="F927" s="37">
        <f t="shared" si="140"/>
        <v>0.1</v>
      </c>
      <c r="G927" s="53">
        <f t="shared" si="142"/>
        <v>1</v>
      </c>
      <c r="H927" s="37">
        <f t="shared" si="143"/>
        <v>0.2</v>
      </c>
      <c r="I927" s="37">
        <f t="shared" si="144"/>
        <v>18.439999999999696</v>
      </c>
      <c r="J927" s="37">
        <f t="shared" si="147"/>
        <v>1.9800000000000005E-2</v>
      </c>
      <c r="K927" s="37">
        <f t="shared" si="149"/>
        <v>1.9800001828239256E-2</v>
      </c>
      <c r="L927" s="37">
        <f t="shared" si="145"/>
        <v>-1.8282392509616497E-10</v>
      </c>
      <c r="M927" s="37">
        <f t="shared" si="146"/>
        <v>9.900000895837234E-2</v>
      </c>
      <c r="N927" s="36"/>
      <c r="O927" s="37">
        <f>IF(M927&gt;'FOBAS Calculator'!$D$22,0,1)</f>
        <v>1</v>
      </c>
      <c r="P927" s="37">
        <f t="shared" si="148"/>
        <v>92.199999999999037</v>
      </c>
      <c r="Q927" s="36"/>
      <c r="R927" s="36"/>
    </row>
    <row r="928" spans="1:18">
      <c r="A928" s="36"/>
      <c r="B928" s="36"/>
      <c r="C928" s="36"/>
      <c r="D928" s="37">
        <f t="shared" si="141"/>
        <v>92.299999999999031</v>
      </c>
      <c r="E928" s="37"/>
      <c r="F928" s="37">
        <f t="shared" si="140"/>
        <v>0.1</v>
      </c>
      <c r="G928" s="53">
        <f t="shared" si="142"/>
        <v>1</v>
      </c>
      <c r="H928" s="37">
        <f t="shared" si="143"/>
        <v>0.2</v>
      </c>
      <c r="I928" s="37">
        <f t="shared" si="144"/>
        <v>18.459999999999695</v>
      </c>
      <c r="J928" s="37">
        <f t="shared" si="147"/>
        <v>1.9800000000000005E-2</v>
      </c>
      <c r="K928" s="37">
        <f t="shared" si="149"/>
        <v>1.9800001791674474E-2</v>
      </c>
      <c r="L928" s="37">
        <f t="shared" si="145"/>
        <v>-1.7916744685098074E-10</v>
      </c>
      <c r="M928" s="37">
        <f t="shared" si="146"/>
        <v>9.9000008779204896E-2</v>
      </c>
      <c r="N928" s="36"/>
      <c r="O928" s="37">
        <f>IF(M928&gt;'FOBAS Calculator'!$D$22,0,1)</f>
        <v>1</v>
      </c>
      <c r="P928" s="37">
        <f t="shared" si="148"/>
        <v>92.299999999999031</v>
      </c>
      <c r="Q928" s="36"/>
      <c r="R928" s="36"/>
    </row>
    <row r="929" spans="1:18">
      <c r="A929" s="36"/>
      <c r="B929" s="36"/>
      <c r="C929" s="36"/>
      <c r="D929" s="37">
        <f t="shared" si="141"/>
        <v>92.399999999999025</v>
      </c>
      <c r="E929" s="37"/>
      <c r="F929" s="37">
        <f t="shared" si="140"/>
        <v>0.1</v>
      </c>
      <c r="G929" s="53">
        <f t="shared" si="142"/>
        <v>1</v>
      </c>
      <c r="H929" s="37">
        <f t="shared" si="143"/>
        <v>0.2</v>
      </c>
      <c r="I929" s="37">
        <f t="shared" si="144"/>
        <v>18.479999999999695</v>
      </c>
      <c r="J929" s="37">
        <f t="shared" si="147"/>
        <v>1.9800000000000005E-2</v>
      </c>
      <c r="K929" s="37">
        <f t="shared" si="149"/>
        <v>1.9800001755840985E-2</v>
      </c>
      <c r="L929" s="37">
        <f t="shared" si="145"/>
        <v>-1.7558409795559449E-10</v>
      </c>
      <c r="M929" s="37">
        <f t="shared" si="146"/>
        <v>9.9000008603620793E-2</v>
      </c>
      <c r="N929" s="36"/>
      <c r="O929" s="37">
        <f>IF(M929&gt;'FOBAS Calculator'!$D$22,0,1)</f>
        <v>1</v>
      </c>
      <c r="P929" s="37">
        <f t="shared" si="148"/>
        <v>92.399999999999025</v>
      </c>
      <c r="Q929" s="36"/>
      <c r="R929" s="36"/>
    </row>
    <row r="930" spans="1:18">
      <c r="A930" s="36"/>
      <c r="B930" s="36"/>
      <c r="C930" s="36"/>
      <c r="D930" s="37">
        <f t="shared" si="141"/>
        <v>92.499999999999019</v>
      </c>
      <c r="E930" s="37"/>
      <c r="F930" s="37">
        <f t="shared" si="140"/>
        <v>0.1</v>
      </c>
      <c r="G930" s="53">
        <f t="shared" si="142"/>
        <v>1</v>
      </c>
      <c r="H930" s="37">
        <f t="shared" si="143"/>
        <v>0.2</v>
      </c>
      <c r="I930" s="37">
        <f t="shared" si="144"/>
        <v>18.499999999999694</v>
      </c>
      <c r="J930" s="37">
        <f t="shared" si="147"/>
        <v>1.9800000000000005E-2</v>
      </c>
      <c r="K930" s="37">
        <f t="shared" si="149"/>
        <v>1.9800001720724162E-2</v>
      </c>
      <c r="L930" s="37">
        <f t="shared" si="145"/>
        <v>-1.7207241569117127E-10</v>
      </c>
      <c r="M930" s="37">
        <f t="shared" si="146"/>
        <v>9.9000008431548381E-2</v>
      </c>
      <c r="N930" s="36"/>
      <c r="O930" s="37">
        <f>IF(M930&gt;'FOBAS Calculator'!$D$22,0,1)</f>
        <v>1</v>
      </c>
      <c r="P930" s="37">
        <f t="shared" si="148"/>
        <v>92.499999999999019</v>
      </c>
      <c r="Q930" s="36"/>
      <c r="R930" s="36"/>
    </row>
    <row r="931" spans="1:18">
      <c r="A931" s="36"/>
      <c r="B931" s="36"/>
      <c r="C931" s="36"/>
      <c r="D931" s="37">
        <f t="shared" si="141"/>
        <v>92.599999999999014</v>
      </c>
      <c r="E931" s="37"/>
      <c r="F931" s="37">
        <f t="shared" si="140"/>
        <v>0.1</v>
      </c>
      <c r="G931" s="53">
        <f t="shared" si="142"/>
        <v>1</v>
      </c>
      <c r="H931" s="37">
        <f t="shared" si="143"/>
        <v>0.2</v>
      </c>
      <c r="I931" s="37">
        <f t="shared" si="144"/>
        <v>18.519999999999694</v>
      </c>
      <c r="J931" s="37">
        <f t="shared" si="147"/>
        <v>1.9800000000000005E-2</v>
      </c>
      <c r="K931" s="37">
        <f t="shared" si="149"/>
        <v>1.980000168630968E-2</v>
      </c>
      <c r="L931" s="37">
        <f t="shared" si="145"/>
        <v>-1.6863096752306462E-10</v>
      </c>
      <c r="M931" s="37">
        <f t="shared" si="146"/>
        <v>9.9000008262917411E-2</v>
      </c>
      <c r="N931" s="36"/>
      <c r="O931" s="37">
        <f>IF(M931&gt;'FOBAS Calculator'!$D$22,0,1)</f>
        <v>1</v>
      </c>
      <c r="P931" s="37">
        <f t="shared" si="148"/>
        <v>92.599999999999014</v>
      </c>
      <c r="Q931" s="36"/>
      <c r="R931" s="36"/>
    </row>
    <row r="932" spans="1:18">
      <c r="A932" s="36"/>
      <c r="B932" s="36"/>
      <c r="C932" s="36"/>
      <c r="D932" s="37">
        <f t="shared" si="141"/>
        <v>92.699999999999008</v>
      </c>
      <c r="E932" s="37"/>
      <c r="F932" s="37">
        <f t="shared" si="140"/>
        <v>0.1</v>
      </c>
      <c r="G932" s="53">
        <f t="shared" si="142"/>
        <v>1</v>
      </c>
      <c r="H932" s="37">
        <f t="shared" si="143"/>
        <v>0.2</v>
      </c>
      <c r="I932" s="37">
        <f t="shared" si="144"/>
        <v>18.539999999999694</v>
      </c>
      <c r="J932" s="37">
        <f t="shared" si="147"/>
        <v>1.9800000000000005E-2</v>
      </c>
      <c r="K932" s="37">
        <f t="shared" si="149"/>
        <v>1.9800001652583485E-2</v>
      </c>
      <c r="L932" s="37">
        <f t="shared" si="145"/>
        <v>-1.6525834797831428E-10</v>
      </c>
      <c r="M932" s="37">
        <f t="shared" si="146"/>
        <v>9.9000008097659062E-2</v>
      </c>
      <c r="N932" s="36"/>
      <c r="O932" s="37">
        <f>IF(M932&gt;'FOBAS Calculator'!$D$22,0,1)</f>
        <v>1</v>
      </c>
      <c r="P932" s="37">
        <f t="shared" si="148"/>
        <v>92.699999999999008</v>
      </c>
      <c r="Q932" s="36"/>
      <c r="R932" s="36"/>
    </row>
    <row r="933" spans="1:18">
      <c r="A933" s="36"/>
      <c r="B933" s="36"/>
      <c r="C933" s="36"/>
      <c r="D933" s="37">
        <f t="shared" si="141"/>
        <v>92.799999999999002</v>
      </c>
      <c r="E933" s="37"/>
      <c r="F933" s="37">
        <f t="shared" si="140"/>
        <v>0.1</v>
      </c>
      <c r="G933" s="53">
        <f t="shared" si="142"/>
        <v>1</v>
      </c>
      <c r="H933" s="37">
        <f t="shared" si="143"/>
        <v>0.2</v>
      </c>
      <c r="I933" s="37">
        <f t="shared" si="144"/>
        <v>18.559999999999693</v>
      </c>
      <c r="J933" s="37">
        <f t="shared" si="147"/>
        <v>1.9800000000000005E-2</v>
      </c>
      <c r="K933" s="37">
        <f t="shared" si="149"/>
        <v>1.9800001619531819E-2</v>
      </c>
      <c r="L933" s="37">
        <f t="shared" si="145"/>
        <v>-1.6195318142120385E-10</v>
      </c>
      <c r="M933" s="37">
        <f t="shared" si="146"/>
        <v>9.9000007935705875E-2</v>
      </c>
      <c r="N933" s="36"/>
      <c r="O933" s="37">
        <f>IF(M933&gt;'FOBAS Calculator'!$D$22,0,1)</f>
        <v>1</v>
      </c>
      <c r="P933" s="37">
        <f t="shared" si="148"/>
        <v>92.799999999999002</v>
      </c>
      <c r="Q933" s="36"/>
      <c r="R933" s="36"/>
    </row>
    <row r="934" spans="1:18">
      <c r="A934" s="36"/>
      <c r="B934" s="36"/>
      <c r="C934" s="36"/>
      <c r="D934" s="37">
        <f t="shared" si="141"/>
        <v>92.899999999998997</v>
      </c>
      <c r="E934" s="37"/>
      <c r="F934" s="37">
        <f t="shared" si="140"/>
        <v>0.1</v>
      </c>
      <c r="G934" s="53">
        <f t="shared" si="142"/>
        <v>1</v>
      </c>
      <c r="H934" s="37">
        <f t="shared" si="143"/>
        <v>0.2</v>
      </c>
      <c r="I934" s="37">
        <f t="shared" si="144"/>
        <v>18.579999999999693</v>
      </c>
      <c r="J934" s="37">
        <f t="shared" si="147"/>
        <v>1.9800000000000005E-2</v>
      </c>
      <c r="K934" s="37">
        <f t="shared" si="149"/>
        <v>1.9800001587141177E-2</v>
      </c>
      <c r="L934" s="37">
        <f t="shared" si="145"/>
        <v>-1.5871411719603491E-10</v>
      </c>
      <c r="M934" s="37">
        <f t="shared" si="146"/>
        <v>9.9000007776991764E-2</v>
      </c>
      <c r="N934" s="36"/>
      <c r="O934" s="37">
        <f>IF(M934&gt;'FOBAS Calculator'!$D$22,0,1)</f>
        <v>1</v>
      </c>
      <c r="P934" s="37">
        <f t="shared" si="148"/>
        <v>92.899999999998997</v>
      </c>
      <c r="Q934" s="36"/>
      <c r="R934" s="36"/>
    </row>
    <row r="935" spans="1:18">
      <c r="A935" s="36"/>
      <c r="B935" s="36"/>
      <c r="C935" s="36"/>
      <c r="D935" s="37">
        <f t="shared" si="141"/>
        <v>92.999999999998991</v>
      </c>
      <c r="E935" s="37"/>
      <c r="F935" s="37">
        <f t="shared" si="140"/>
        <v>0.1</v>
      </c>
      <c r="G935" s="53">
        <f t="shared" si="142"/>
        <v>1</v>
      </c>
      <c r="H935" s="37">
        <f t="shared" si="143"/>
        <v>0.2</v>
      </c>
      <c r="I935" s="37">
        <f t="shared" si="144"/>
        <v>18.599999999999692</v>
      </c>
      <c r="J935" s="37">
        <f t="shared" si="147"/>
        <v>1.9800000000000005E-2</v>
      </c>
      <c r="K935" s="37">
        <f t="shared" si="149"/>
        <v>1.9800001555398357E-2</v>
      </c>
      <c r="L935" s="37">
        <f t="shared" si="145"/>
        <v>-1.5553983517824222E-10</v>
      </c>
      <c r="M935" s="37">
        <f t="shared" si="146"/>
        <v>9.9000007621451933E-2</v>
      </c>
      <c r="N935" s="36"/>
      <c r="O935" s="37">
        <f>IF(M935&gt;'FOBAS Calculator'!$D$22,0,1)</f>
        <v>1</v>
      </c>
      <c r="P935" s="37">
        <f t="shared" si="148"/>
        <v>92.999999999998991</v>
      </c>
      <c r="Q935" s="36"/>
      <c r="R935" s="36"/>
    </row>
    <row r="936" spans="1:18">
      <c r="A936" s="36"/>
      <c r="B936" s="36"/>
      <c r="C936" s="36"/>
      <c r="D936" s="37">
        <f t="shared" si="141"/>
        <v>93.099999999998985</v>
      </c>
      <c r="E936" s="37"/>
      <c r="F936" s="37">
        <f t="shared" si="140"/>
        <v>0.1</v>
      </c>
      <c r="G936" s="53">
        <f t="shared" si="142"/>
        <v>1</v>
      </c>
      <c r="H936" s="37">
        <f t="shared" si="143"/>
        <v>0.2</v>
      </c>
      <c r="I936" s="37">
        <f t="shared" si="144"/>
        <v>18.619999999999692</v>
      </c>
      <c r="J936" s="37">
        <f t="shared" si="147"/>
        <v>1.9800000000000005E-2</v>
      </c>
      <c r="K936" s="37">
        <f t="shared" si="149"/>
        <v>1.980000152429039E-2</v>
      </c>
      <c r="L936" s="37">
        <f t="shared" si="145"/>
        <v>-1.5242903848855516E-10</v>
      </c>
      <c r="M936" s="37">
        <f t="shared" si="146"/>
        <v>9.9000007469022891E-2</v>
      </c>
      <c r="N936" s="36"/>
      <c r="O936" s="37">
        <f>IF(M936&gt;'FOBAS Calculator'!$D$22,0,1)</f>
        <v>1</v>
      </c>
      <c r="P936" s="37">
        <f t="shared" si="148"/>
        <v>93.099999999998985</v>
      </c>
      <c r="Q936" s="36"/>
      <c r="R936" s="36"/>
    </row>
    <row r="937" spans="1:18">
      <c r="A937" s="36"/>
      <c r="B937" s="36"/>
      <c r="C937" s="36"/>
      <c r="D937" s="37">
        <f t="shared" si="141"/>
        <v>93.19999999999898</v>
      </c>
      <c r="E937" s="37"/>
      <c r="F937" s="37">
        <f t="shared" si="140"/>
        <v>0.1</v>
      </c>
      <c r="G937" s="53">
        <f t="shared" si="142"/>
        <v>1</v>
      </c>
      <c r="H937" s="37">
        <f t="shared" si="143"/>
        <v>0.2</v>
      </c>
      <c r="I937" s="37">
        <f t="shared" si="144"/>
        <v>18.639999999999691</v>
      </c>
      <c r="J937" s="37">
        <f t="shared" si="147"/>
        <v>1.9800000000000005E-2</v>
      </c>
      <c r="K937" s="37">
        <f t="shared" si="149"/>
        <v>1.9800001493804582E-2</v>
      </c>
      <c r="L937" s="37">
        <f t="shared" si="145"/>
        <v>-1.4938045765633401E-10</v>
      </c>
      <c r="M937" s="37">
        <f t="shared" si="146"/>
        <v>9.9000007319642438E-2</v>
      </c>
      <c r="N937" s="36"/>
      <c r="O937" s="37">
        <f>IF(M937&gt;'FOBAS Calculator'!$D$22,0,1)</f>
        <v>1</v>
      </c>
      <c r="P937" s="37">
        <f t="shared" si="148"/>
        <v>93.19999999999898</v>
      </c>
      <c r="Q937" s="36"/>
      <c r="R937" s="36"/>
    </row>
    <row r="938" spans="1:18">
      <c r="A938" s="36"/>
      <c r="B938" s="36"/>
      <c r="C938" s="36"/>
      <c r="D938" s="37">
        <f t="shared" si="141"/>
        <v>93.299999999998974</v>
      </c>
      <c r="E938" s="37"/>
      <c r="F938" s="37">
        <f t="shared" si="140"/>
        <v>0.1</v>
      </c>
      <c r="G938" s="53">
        <f t="shared" si="142"/>
        <v>1</v>
      </c>
      <c r="H938" s="37">
        <f t="shared" si="143"/>
        <v>0.2</v>
      </c>
      <c r="I938" s="37">
        <f t="shared" si="144"/>
        <v>18.659999999999691</v>
      </c>
      <c r="J938" s="37">
        <f t="shared" si="147"/>
        <v>1.9800000000000005E-2</v>
      </c>
      <c r="K938" s="37">
        <f t="shared" si="149"/>
        <v>1.980000146392849E-2</v>
      </c>
      <c r="L938" s="37">
        <f t="shared" si="145"/>
        <v>-1.4639284853790179E-10</v>
      </c>
      <c r="M938" s="37">
        <f t="shared" si="146"/>
        <v>9.9000007173249596E-2</v>
      </c>
      <c r="N938" s="36"/>
      <c r="O938" s="37">
        <f>IF(M938&gt;'FOBAS Calculator'!$D$22,0,1)</f>
        <v>1</v>
      </c>
      <c r="P938" s="37">
        <f t="shared" si="148"/>
        <v>93.299999999998974</v>
      </c>
      <c r="Q938" s="36"/>
      <c r="R938" s="36"/>
    </row>
    <row r="939" spans="1:18">
      <c r="A939" s="36"/>
      <c r="B939" s="36"/>
      <c r="C939" s="36"/>
      <c r="D939" s="37">
        <f t="shared" si="141"/>
        <v>93.399999999998968</v>
      </c>
      <c r="E939" s="37"/>
      <c r="F939" s="37">
        <f t="shared" si="140"/>
        <v>0.1</v>
      </c>
      <c r="G939" s="53">
        <f t="shared" si="142"/>
        <v>1</v>
      </c>
      <c r="H939" s="37">
        <f t="shared" si="143"/>
        <v>0.2</v>
      </c>
      <c r="I939" s="37">
        <f t="shared" si="144"/>
        <v>18.679999999999691</v>
      </c>
      <c r="J939" s="37">
        <f t="shared" si="147"/>
        <v>1.9800000000000005E-2</v>
      </c>
      <c r="K939" s="37">
        <f t="shared" si="149"/>
        <v>1.9800001434649925E-2</v>
      </c>
      <c r="L939" s="37">
        <f t="shared" si="145"/>
        <v>-1.4346499196959961E-10</v>
      </c>
      <c r="M939" s="37">
        <f t="shared" si="146"/>
        <v>9.9000007029784606E-2</v>
      </c>
      <c r="N939" s="36"/>
      <c r="O939" s="37">
        <f>IF(M939&gt;'FOBAS Calculator'!$D$22,0,1)</f>
        <v>1</v>
      </c>
      <c r="P939" s="37">
        <f t="shared" si="148"/>
        <v>93.399999999998968</v>
      </c>
      <c r="Q939" s="36"/>
      <c r="R939" s="36"/>
    </row>
    <row r="940" spans="1:18">
      <c r="A940" s="36"/>
      <c r="B940" s="36"/>
      <c r="C940" s="36"/>
      <c r="D940" s="37">
        <f t="shared" si="141"/>
        <v>93.499999999998963</v>
      </c>
      <c r="E940" s="37"/>
      <c r="F940" s="37">
        <f t="shared" si="140"/>
        <v>0.1</v>
      </c>
      <c r="G940" s="53">
        <f t="shared" si="142"/>
        <v>1</v>
      </c>
      <c r="H940" s="37">
        <f t="shared" si="143"/>
        <v>0.2</v>
      </c>
      <c r="I940" s="37">
        <f t="shared" si="144"/>
        <v>18.69999999999969</v>
      </c>
      <c r="J940" s="37">
        <f t="shared" si="147"/>
        <v>1.9800000000000005E-2</v>
      </c>
      <c r="K940" s="37">
        <f t="shared" si="149"/>
        <v>1.9800001405956925E-2</v>
      </c>
      <c r="L940" s="37">
        <f t="shared" si="145"/>
        <v>-1.4059569203306311E-10</v>
      </c>
      <c r="M940" s="37">
        <f t="shared" si="146"/>
        <v>9.9000006889188918E-2</v>
      </c>
      <c r="N940" s="36"/>
      <c r="O940" s="37">
        <f>IF(M940&gt;'FOBAS Calculator'!$D$22,0,1)</f>
        <v>1</v>
      </c>
      <c r="P940" s="37">
        <f t="shared" si="148"/>
        <v>93.499999999998963</v>
      </c>
      <c r="Q940" s="36"/>
      <c r="R940" s="36"/>
    </row>
    <row r="941" spans="1:18">
      <c r="A941" s="36"/>
      <c r="B941" s="36"/>
      <c r="C941" s="36"/>
      <c r="D941" s="37">
        <f t="shared" si="141"/>
        <v>93.599999999998957</v>
      </c>
      <c r="E941" s="37"/>
      <c r="F941" s="37">
        <f t="shared" si="140"/>
        <v>0.1</v>
      </c>
      <c r="G941" s="53">
        <f t="shared" si="142"/>
        <v>1</v>
      </c>
      <c r="H941" s="37">
        <f t="shared" si="143"/>
        <v>0.2</v>
      </c>
      <c r="I941" s="37">
        <f t="shared" si="144"/>
        <v>18.71999999999969</v>
      </c>
      <c r="J941" s="37">
        <f t="shared" si="147"/>
        <v>1.9800000000000005E-2</v>
      </c>
      <c r="K941" s="37">
        <f t="shared" si="149"/>
        <v>1.9800001377837786E-2</v>
      </c>
      <c r="L941" s="37">
        <f t="shared" si="145"/>
        <v>-1.377837781368907E-10</v>
      </c>
      <c r="M941" s="37">
        <f t="shared" si="146"/>
        <v>9.9000006751405134E-2</v>
      </c>
      <c r="N941" s="36"/>
      <c r="O941" s="37">
        <f>IF(M941&gt;'FOBAS Calculator'!$D$22,0,1)</f>
        <v>1</v>
      </c>
      <c r="P941" s="37">
        <f t="shared" si="148"/>
        <v>93.599999999998957</v>
      </c>
      <c r="Q941" s="36"/>
      <c r="R941" s="36"/>
    </row>
    <row r="942" spans="1:18">
      <c r="A942" s="36"/>
      <c r="B942" s="36"/>
      <c r="C942" s="36"/>
      <c r="D942" s="37">
        <f t="shared" si="141"/>
        <v>93.699999999998951</v>
      </c>
      <c r="E942" s="37"/>
      <c r="F942" s="37">
        <f t="shared" si="140"/>
        <v>0.1</v>
      </c>
      <c r="G942" s="53">
        <f t="shared" si="142"/>
        <v>1</v>
      </c>
      <c r="H942" s="37">
        <f t="shared" si="143"/>
        <v>0.2</v>
      </c>
      <c r="I942" s="37">
        <f t="shared" si="144"/>
        <v>18.739999999999689</v>
      </c>
      <c r="J942" s="37">
        <f t="shared" si="147"/>
        <v>1.9800000000000005E-2</v>
      </c>
      <c r="K942" s="37">
        <f t="shared" si="149"/>
        <v>1.9800001350281031E-2</v>
      </c>
      <c r="L942" s="37">
        <f t="shared" si="145"/>
        <v>-1.3502810258803065E-10</v>
      </c>
      <c r="M942" s="37">
        <f t="shared" si="146"/>
        <v>9.9000006616377034E-2</v>
      </c>
      <c r="N942" s="36"/>
      <c r="O942" s="37">
        <f>IF(M942&gt;'FOBAS Calculator'!$D$22,0,1)</f>
        <v>1</v>
      </c>
      <c r="P942" s="37">
        <f t="shared" si="148"/>
        <v>93.699999999998951</v>
      </c>
      <c r="Q942" s="36"/>
      <c r="R942" s="36"/>
    </row>
    <row r="943" spans="1:18">
      <c r="A943" s="36"/>
      <c r="B943" s="36"/>
      <c r="C943" s="36"/>
      <c r="D943" s="37">
        <f t="shared" si="141"/>
        <v>93.799999999998946</v>
      </c>
      <c r="E943" s="37"/>
      <c r="F943" s="37">
        <f t="shared" si="140"/>
        <v>0.1</v>
      </c>
      <c r="G943" s="53">
        <f t="shared" si="142"/>
        <v>1</v>
      </c>
      <c r="H943" s="37">
        <f t="shared" si="143"/>
        <v>0.2</v>
      </c>
      <c r="I943" s="37">
        <f t="shared" si="144"/>
        <v>18.759999999999689</v>
      </c>
      <c r="J943" s="37">
        <f t="shared" si="147"/>
        <v>1.9800000000000005E-2</v>
      </c>
      <c r="K943" s="37">
        <f t="shared" si="149"/>
        <v>1.9800001323275411E-2</v>
      </c>
      <c r="L943" s="37">
        <f t="shared" si="145"/>
        <v>-1.3232754059178119E-10</v>
      </c>
      <c r="M943" s="37">
        <f t="shared" si="146"/>
        <v>9.9000006484049496E-2</v>
      </c>
      <c r="N943" s="36"/>
      <c r="O943" s="37">
        <f>IF(M943&gt;'FOBAS Calculator'!$D$22,0,1)</f>
        <v>1</v>
      </c>
      <c r="P943" s="37">
        <f t="shared" si="148"/>
        <v>93.799999999998946</v>
      </c>
      <c r="Q943" s="36"/>
      <c r="R943" s="36"/>
    </row>
    <row r="944" spans="1:18">
      <c r="A944" s="36"/>
      <c r="B944" s="36"/>
      <c r="C944" s="36"/>
      <c r="D944" s="37">
        <f t="shared" si="141"/>
        <v>93.89999999999894</v>
      </c>
      <c r="E944" s="37"/>
      <c r="F944" s="37">
        <f t="shared" si="140"/>
        <v>0.1</v>
      </c>
      <c r="G944" s="53">
        <f t="shared" si="142"/>
        <v>1</v>
      </c>
      <c r="H944" s="37">
        <f t="shared" si="143"/>
        <v>0.2</v>
      </c>
      <c r="I944" s="37">
        <f t="shared" si="144"/>
        <v>18.779999999999688</v>
      </c>
      <c r="J944" s="37">
        <f t="shared" si="147"/>
        <v>1.9800000000000005E-2</v>
      </c>
      <c r="K944" s="37">
        <f t="shared" si="149"/>
        <v>1.9800001296809904E-2</v>
      </c>
      <c r="L944" s="37">
        <f t="shared" si="145"/>
        <v>-1.2968098990484567E-10</v>
      </c>
      <c r="M944" s="37">
        <f t="shared" si="146"/>
        <v>9.9000006354368508E-2</v>
      </c>
      <c r="N944" s="36"/>
      <c r="O944" s="37">
        <f>IF(M944&gt;'FOBAS Calculator'!$D$22,0,1)</f>
        <v>1</v>
      </c>
      <c r="P944" s="37">
        <f t="shared" si="148"/>
        <v>93.89999999999894</v>
      </c>
      <c r="Q944" s="36"/>
      <c r="R944" s="36"/>
    </row>
    <row r="945" spans="1:18">
      <c r="A945" s="36"/>
      <c r="B945" s="36"/>
      <c r="C945" s="36"/>
      <c r="D945" s="37">
        <f t="shared" si="141"/>
        <v>93.999999999998934</v>
      </c>
      <c r="E945" s="37"/>
      <c r="F945" s="37">
        <f t="shared" si="140"/>
        <v>0.1</v>
      </c>
      <c r="G945" s="53">
        <f t="shared" si="142"/>
        <v>1</v>
      </c>
      <c r="H945" s="37">
        <f t="shared" si="143"/>
        <v>0.2</v>
      </c>
      <c r="I945" s="37">
        <f t="shared" si="144"/>
        <v>18.799999999999688</v>
      </c>
      <c r="J945" s="37">
        <f t="shared" si="147"/>
        <v>1.9800000000000005E-2</v>
      </c>
      <c r="K945" s="37">
        <f t="shared" si="149"/>
        <v>1.9800001270873707E-2</v>
      </c>
      <c r="L945" s="37">
        <f t="shared" si="145"/>
        <v>-1.2708737014144322E-10</v>
      </c>
      <c r="M945" s="37">
        <f t="shared" si="146"/>
        <v>9.900000622728114E-2</v>
      </c>
      <c r="N945" s="36"/>
      <c r="O945" s="37">
        <f>IF(M945&gt;'FOBAS Calculator'!$D$22,0,1)</f>
        <v>1</v>
      </c>
      <c r="P945" s="37">
        <f t="shared" si="148"/>
        <v>93.999999999998934</v>
      </c>
      <c r="Q945" s="36"/>
      <c r="R945" s="36"/>
    </row>
    <row r="946" spans="1:18">
      <c r="A946" s="36"/>
      <c r="B946" s="36"/>
      <c r="C946" s="36"/>
      <c r="D946" s="37">
        <f t="shared" si="141"/>
        <v>94.099999999998929</v>
      </c>
      <c r="E946" s="37"/>
      <c r="F946" s="37">
        <f t="shared" si="140"/>
        <v>0.1</v>
      </c>
      <c r="G946" s="53">
        <f t="shared" si="142"/>
        <v>1</v>
      </c>
      <c r="H946" s="37">
        <f t="shared" si="143"/>
        <v>0.2</v>
      </c>
      <c r="I946" s="37">
        <f t="shared" si="144"/>
        <v>18.819999999999688</v>
      </c>
      <c r="J946" s="37">
        <f t="shared" si="147"/>
        <v>1.9800000000000005E-2</v>
      </c>
      <c r="K946" s="37">
        <f t="shared" si="149"/>
        <v>1.9800001245456233E-2</v>
      </c>
      <c r="L946" s="37">
        <f t="shared" si="145"/>
        <v>-1.2454562277330884E-10</v>
      </c>
      <c r="M946" s="37">
        <f t="shared" si="146"/>
        <v>9.9000006102735516E-2</v>
      </c>
      <c r="N946" s="36"/>
      <c r="O946" s="37">
        <f>IF(M946&gt;'FOBAS Calculator'!$D$22,0,1)</f>
        <v>1</v>
      </c>
      <c r="P946" s="37">
        <f t="shared" si="148"/>
        <v>94.099999999998929</v>
      </c>
      <c r="Q946" s="36"/>
      <c r="R946" s="36"/>
    </row>
    <row r="947" spans="1:18">
      <c r="A947" s="36"/>
      <c r="B947" s="36"/>
      <c r="C947" s="36"/>
      <c r="D947" s="37">
        <f t="shared" si="141"/>
        <v>94.199999999998923</v>
      </c>
      <c r="E947" s="37"/>
      <c r="F947" s="37">
        <f t="shared" si="140"/>
        <v>0.1</v>
      </c>
      <c r="G947" s="53">
        <f t="shared" si="142"/>
        <v>1</v>
      </c>
      <c r="H947" s="37">
        <f t="shared" si="143"/>
        <v>0.2</v>
      </c>
      <c r="I947" s="37">
        <f t="shared" si="144"/>
        <v>18.839999999999687</v>
      </c>
      <c r="J947" s="37">
        <f t="shared" si="147"/>
        <v>1.9800000000000005E-2</v>
      </c>
      <c r="K947" s="37">
        <f t="shared" si="149"/>
        <v>1.9800001220547106E-2</v>
      </c>
      <c r="L947" s="37">
        <f t="shared" si="145"/>
        <v>-1.2205471008885915E-10</v>
      </c>
      <c r="M947" s="37">
        <f t="shared" si="146"/>
        <v>9.9000005980680802E-2</v>
      </c>
      <c r="N947" s="36"/>
      <c r="O947" s="37">
        <f>IF(M947&gt;'FOBAS Calculator'!$D$22,0,1)</f>
        <v>1</v>
      </c>
      <c r="P947" s="37">
        <f t="shared" si="148"/>
        <v>94.199999999998923</v>
      </c>
      <c r="Q947" s="36"/>
      <c r="R947" s="36"/>
    </row>
    <row r="948" spans="1:18">
      <c r="A948" s="36"/>
      <c r="B948" s="36"/>
      <c r="C948" s="36"/>
      <c r="D948" s="37">
        <f t="shared" si="141"/>
        <v>94.299999999998917</v>
      </c>
      <c r="E948" s="37"/>
      <c r="F948" s="37">
        <f t="shared" si="140"/>
        <v>0.1</v>
      </c>
      <c r="G948" s="53">
        <f t="shared" si="142"/>
        <v>1</v>
      </c>
      <c r="H948" s="37">
        <f t="shared" si="143"/>
        <v>0.2</v>
      </c>
      <c r="I948" s="37">
        <f t="shared" si="144"/>
        <v>18.859999999999687</v>
      </c>
      <c r="J948" s="37">
        <f t="shared" si="147"/>
        <v>1.9800000000000005E-2</v>
      </c>
      <c r="K948" s="37">
        <f t="shared" si="149"/>
        <v>1.9800001196136164E-2</v>
      </c>
      <c r="L948" s="37">
        <f t="shared" si="145"/>
        <v>-1.1961361588708197E-10</v>
      </c>
      <c r="M948" s="37">
        <f t="shared" si="146"/>
        <v>9.9000005861067192E-2</v>
      </c>
      <c r="N948" s="36"/>
      <c r="O948" s="37">
        <f>IF(M948&gt;'FOBAS Calculator'!$D$22,0,1)</f>
        <v>1</v>
      </c>
      <c r="P948" s="37">
        <f t="shared" si="148"/>
        <v>94.299999999998917</v>
      </c>
      <c r="Q948" s="36"/>
      <c r="R948" s="36"/>
    </row>
    <row r="949" spans="1:18">
      <c r="A949" s="36"/>
      <c r="B949" s="36"/>
      <c r="C949" s="36"/>
      <c r="D949" s="37">
        <f t="shared" si="141"/>
        <v>94.399999999998911</v>
      </c>
      <c r="E949" s="37"/>
      <c r="F949" s="37">
        <f t="shared" si="140"/>
        <v>0.1</v>
      </c>
      <c r="G949" s="53">
        <f t="shared" si="142"/>
        <v>1</v>
      </c>
      <c r="H949" s="37">
        <f t="shared" si="143"/>
        <v>0.2</v>
      </c>
      <c r="I949" s="37">
        <f t="shared" si="144"/>
        <v>18.879999999999686</v>
      </c>
      <c r="J949" s="37">
        <f t="shared" si="147"/>
        <v>1.9800000000000005E-2</v>
      </c>
      <c r="K949" s="37">
        <f t="shared" si="149"/>
        <v>1.9800001172213443E-2</v>
      </c>
      <c r="L949" s="37">
        <f t="shared" si="145"/>
        <v>-1.1722134374281268E-10</v>
      </c>
      <c r="M949" s="37">
        <f t="shared" si="146"/>
        <v>9.9000005743845848E-2</v>
      </c>
      <c r="N949" s="36"/>
      <c r="O949" s="37">
        <f>IF(M949&gt;'FOBAS Calculator'!$D$22,0,1)</f>
        <v>1</v>
      </c>
      <c r="P949" s="37">
        <f t="shared" si="148"/>
        <v>94.399999999998911</v>
      </c>
      <c r="Q949" s="36"/>
      <c r="R949" s="36"/>
    </row>
    <row r="950" spans="1:18">
      <c r="A950" s="36"/>
      <c r="B950" s="36"/>
      <c r="C950" s="36"/>
      <c r="D950" s="37">
        <f t="shared" si="141"/>
        <v>94.499999999998906</v>
      </c>
      <c r="E950" s="37"/>
      <c r="F950" s="37">
        <f t="shared" si="140"/>
        <v>0.1</v>
      </c>
      <c r="G950" s="53">
        <f t="shared" si="142"/>
        <v>1</v>
      </c>
      <c r="H950" s="37">
        <f t="shared" si="143"/>
        <v>0.2</v>
      </c>
      <c r="I950" s="37">
        <f t="shared" si="144"/>
        <v>18.899999999999686</v>
      </c>
      <c r="J950" s="37">
        <f t="shared" si="147"/>
        <v>1.9800000000000005E-2</v>
      </c>
      <c r="K950" s="37">
        <f t="shared" si="149"/>
        <v>1.9800001148769175E-2</v>
      </c>
      <c r="L950" s="37">
        <f t="shared" si="145"/>
        <v>-1.148769170067343E-10</v>
      </c>
      <c r="M950" s="37">
        <f t="shared" si="146"/>
        <v>9.9000005628968935E-2</v>
      </c>
      <c r="N950" s="36"/>
      <c r="O950" s="37">
        <f>IF(M950&gt;'FOBAS Calculator'!$D$22,0,1)</f>
        <v>1</v>
      </c>
      <c r="P950" s="37">
        <f t="shared" si="148"/>
        <v>94.499999999998906</v>
      </c>
      <c r="Q950" s="36"/>
      <c r="R950" s="36"/>
    </row>
    <row r="951" spans="1:18">
      <c r="A951" s="36"/>
      <c r="B951" s="36"/>
      <c r="C951" s="36"/>
      <c r="D951" s="37">
        <f t="shared" si="141"/>
        <v>94.5999999999989</v>
      </c>
      <c r="E951" s="37"/>
      <c r="F951" s="37">
        <f t="shared" si="140"/>
        <v>0.1</v>
      </c>
      <c r="G951" s="53">
        <f t="shared" si="142"/>
        <v>1</v>
      </c>
      <c r="H951" s="37">
        <f t="shared" si="143"/>
        <v>0.2</v>
      </c>
      <c r="I951" s="37">
        <f t="shared" si="144"/>
        <v>18.919999999999686</v>
      </c>
      <c r="J951" s="37">
        <f t="shared" si="147"/>
        <v>1.9800000000000005E-2</v>
      </c>
      <c r="K951" s="37">
        <f t="shared" si="149"/>
        <v>1.980000112579379E-2</v>
      </c>
      <c r="L951" s="37">
        <f t="shared" si="145"/>
        <v>-1.125793784584328E-10</v>
      </c>
      <c r="M951" s="37">
        <f t="shared" si="146"/>
        <v>9.9000005516389558E-2</v>
      </c>
      <c r="N951" s="36"/>
      <c r="O951" s="37">
        <f>IF(M951&gt;'FOBAS Calculator'!$D$22,0,1)</f>
        <v>1</v>
      </c>
      <c r="P951" s="37">
        <f t="shared" si="148"/>
        <v>94.5999999999989</v>
      </c>
      <c r="Q951" s="36"/>
      <c r="R951" s="36"/>
    </row>
    <row r="952" spans="1:18">
      <c r="A952" s="36"/>
      <c r="B952" s="36"/>
      <c r="C952" s="36"/>
      <c r="D952" s="37">
        <f t="shared" si="141"/>
        <v>94.699999999998894</v>
      </c>
      <c r="E952" s="37"/>
      <c r="F952" s="37">
        <f t="shared" si="140"/>
        <v>0.1</v>
      </c>
      <c r="G952" s="53">
        <f t="shared" si="142"/>
        <v>1</v>
      </c>
      <c r="H952" s="37">
        <f t="shared" si="143"/>
        <v>0.2</v>
      </c>
      <c r="I952" s="37">
        <f t="shared" si="144"/>
        <v>18.939999999999685</v>
      </c>
      <c r="J952" s="37">
        <f t="shared" si="147"/>
        <v>1.9800000000000005E-2</v>
      </c>
      <c r="K952" s="37">
        <f t="shared" si="149"/>
        <v>1.9800001103277915E-2</v>
      </c>
      <c r="L952" s="37">
        <f t="shared" si="145"/>
        <v>-1.1032779100028644E-10</v>
      </c>
      <c r="M952" s="37">
        <f t="shared" si="146"/>
        <v>9.900000540606177E-2</v>
      </c>
      <c r="N952" s="36"/>
      <c r="O952" s="37">
        <f>IF(M952&gt;'FOBAS Calculator'!$D$22,0,1)</f>
        <v>1</v>
      </c>
      <c r="P952" s="37">
        <f t="shared" si="148"/>
        <v>94.699999999998894</v>
      </c>
      <c r="Q952" s="36"/>
      <c r="R952" s="36"/>
    </row>
    <row r="953" spans="1:18">
      <c r="A953" s="36"/>
      <c r="B953" s="36"/>
      <c r="C953" s="36"/>
      <c r="D953" s="37">
        <f t="shared" si="141"/>
        <v>94.799999999998889</v>
      </c>
      <c r="E953" s="37"/>
      <c r="F953" s="37">
        <f t="shared" si="140"/>
        <v>0.1</v>
      </c>
      <c r="G953" s="53">
        <f t="shared" si="142"/>
        <v>1</v>
      </c>
      <c r="H953" s="37">
        <f t="shared" si="143"/>
        <v>0.2</v>
      </c>
      <c r="I953" s="37">
        <f t="shared" si="144"/>
        <v>18.959999999999685</v>
      </c>
      <c r="J953" s="37">
        <f t="shared" si="147"/>
        <v>1.9800000000000005E-2</v>
      </c>
      <c r="K953" s="37">
        <f t="shared" si="149"/>
        <v>1.9800001081212361E-2</v>
      </c>
      <c r="L953" s="37">
        <f t="shared" si="145"/>
        <v>-1.0812123557579766E-10</v>
      </c>
      <c r="M953" s="37">
        <f t="shared" si="146"/>
        <v>9.9000005297940535E-2</v>
      </c>
      <c r="N953" s="36"/>
      <c r="O953" s="37">
        <f>IF(M953&gt;'FOBAS Calculator'!$D$22,0,1)</f>
        <v>1</v>
      </c>
      <c r="P953" s="37">
        <f t="shared" si="148"/>
        <v>94.799999999998889</v>
      </c>
      <c r="Q953" s="36"/>
      <c r="R953" s="36"/>
    </row>
    <row r="954" spans="1:18">
      <c r="A954" s="36"/>
      <c r="B954" s="36"/>
      <c r="C954" s="36"/>
      <c r="D954" s="37">
        <f t="shared" si="141"/>
        <v>94.899999999998883</v>
      </c>
      <c r="E954" s="37"/>
      <c r="F954" s="37">
        <f t="shared" si="140"/>
        <v>0.1</v>
      </c>
      <c r="G954" s="53">
        <f t="shared" si="142"/>
        <v>1</v>
      </c>
      <c r="H954" s="37">
        <f t="shared" si="143"/>
        <v>0.2</v>
      </c>
      <c r="I954" s="37">
        <f t="shared" si="144"/>
        <v>18.979999999999684</v>
      </c>
      <c r="J954" s="37">
        <f t="shared" si="147"/>
        <v>1.9800000000000005E-2</v>
      </c>
      <c r="K954" s="37">
        <f t="shared" si="149"/>
        <v>1.980000105958811E-2</v>
      </c>
      <c r="L954" s="37">
        <f t="shared" si="145"/>
        <v>-1.0595881047570366E-10</v>
      </c>
      <c r="M954" s="37">
        <f t="shared" si="146"/>
        <v>9.9000005191981724E-2</v>
      </c>
      <c r="N954" s="36"/>
      <c r="O954" s="37">
        <f>IF(M954&gt;'FOBAS Calculator'!$D$22,0,1)</f>
        <v>1</v>
      </c>
      <c r="P954" s="37">
        <f t="shared" si="148"/>
        <v>94.899999999998883</v>
      </c>
      <c r="Q954" s="36"/>
      <c r="R954" s="36"/>
    </row>
    <row r="955" spans="1:18">
      <c r="A955" s="36"/>
      <c r="B955" s="36"/>
      <c r="C955" s="36"/>
      <c r="D955" s="37">
        <f t="shared" si="141"/>
        <v>94.999999999998877</v>
      </c>
      <c r="E955" s="37"/>
      <c r="F955" s="37">
        <f t="shared" si="140"/>
        <v>0.1</v>
      </c>
      <c r="G955" s="53">
        <f t="shared" si="142"/>
        <v>1</v>
      </c>
      <c r="H955" s="37">
        <f t="shared" si="143"/>
        <v>0.2</v>
      </c>
      <c r="I955" s="37">
        <f t="shared" si="144"/>
        <v>18.999999999999684</v>
      </c>
      <c r="J955" s="37">
        <f t="shared" si="147"/>
        <v>1.9800000000000005E-2</v>
      </c>
      <c r="K955" s="37">
        <f t="shared" si="149"/>
        <v>1.9800001038396346E-2</v>
      </c>
      <c r="L955" s="37">
        <f t="shared" si="145"/>
        <v>-1.0383963411353392E-10</v>
      </c>
      <c r="M955" s="37">
        <f t="shared" si="146"/>
        <v>9.9000005088142093E-2</v>
      </c>
      <c r="N955" s="36"/>
      <c r="O955" s="37">
        <f>IF(M955&gt;'FOBAS Calculator'!$D$22,0,1)</f>
        <v>1</v>
      </c>
      <c r="P955" s="37">
        <f t="shared" si="148"/>
        <v>94.999999999998877</v>
      </c>
      <c r="Q955" s="36"/>
      <c r="R955" s="36"/>
    </row>
    <row r="956" spans="1:18">
      <c r="A956" s="36"/>
      <c r="B956" s="36"/>
      <c r="C956" s="36"/>
      <c r="D956" s="37">
        <f t="shared" si="141"/>
        <v>95.099999999998872</v>
      </c>
      <c r="E956" s="37"/>
      <c r="F956" s="37">
        <f t="shared" si="140"/>
        <v>0.1</v>
      </c>
      <c r="G956" s="53">
        <f t="shared" si="142"/>
        <v>1</v>
      </c>
      <c r="H956" s="37">
        <f t="shared" si="143"/>
        <v>0.2</v>
      </c>
      <c r="I956" s="37">
        <f t="shared" si="144"/>
        <v>19.019999999999683</v>
      </c>
      <c r="J956" s="37">
        <f t="shared" si="147"/>
        <v>1.9800000000000005E-2</v>
      </c>
      <c r="K956" s="37">
        <f t="shared" si="149"/>
        <v>1.9800001017628421E-2</v>
      </c>
      <c r="L956" s="37">
        <f t="shared" si="145"/>
        <v>-1.0176284155616334E-10</v>
      </c>
      <c r="M956" s="37">
        <f t="shared" si="146"/>
        <v>9.9000004986379245E-2</v>
      </c>
      <c r="N956" s="36"/>
      <c r="O956" s="37">
        <f>IF(M956&gt;'FOBAS Calculator'!$D$22,0,1)</f>
        <v>1</v>
      </c>
      <c r="P956" s="37">
        <f t="shared" si="148"/>
        <v>95.099999999998872</v>
      </c>
      <c r="Q956" s="36"/>
      <c r="R956" s="36"/>
    </row>
    <row r="957" spans="1:18">
      <c r="A957" s="36"/>
      <c r="B957" s="36"/>
      <c r="C957" s="36"/>
      <c r="D957" s="37">
        <f t="shared" si="141"/>
        <v>95.199999999998866</v>
      </c>
      <c r="E957" s="37"/>
      <c r="F957" s="37">
        <f t="shared" si="140"/>
        <v>0.1</v>
      </c>
      <c r="G957" s="53">
        <f t="shared" si="142"/>
        <v>1</v>
      </c>
      <c r="H957" s="37">
        <f t="shared" si="143"/>
        <v>0.2</v>
      </c>
      <c r="I957" s="37">
        <f t="shared" si="144"/>
        <v>19.039999999999683</v>
      </c>
      <c r="J957" s="37">
        <f t="shared" si="147"/>
        <v>1.9800000000000005E-2</v>
      </c>
      <c r="K957" s="37">
        <f t="shared" si="149"/>
        <v>1.980000099727585E-2</v>
      </c>
      <c r="L957" s="37">
        <f t="shared" si="145"/>
        <v>-9.9727584523812138E-11</v>
      </c>
      <c r="M957" s="37">
        <f t="shared" si="146"/>
        <v>9.9000004886651657E-2</v>
      </c>
      <c r="N957" s="36"/>
      <c r="O957" s="37">
        <f>IF(M957&gt;'FOBAS Calculator'!$D$22,0,1)</f>
        <v>1</v>
      </c>
      <c r="P957" s="37">
        <f t="shared" si="148"/>
        <v>95.199999999998866</v>
      </c>
      <c r="Q957" s="36"/>
      <c r="R957" s="36"/>
    </row>
    <row r="958" spans="1:18">
      <c r="A958" s="36"/>
      <c r="B958" s="36"/>
      <c r="C958" s="36"/>
      <c r="D958" s="37">
        <f t="shared" si="141"/>
        <v>95.29999999999886</v>
      </c>
      <c r="E958" s="37"/>
      <c r="F958" s="37">
        <f t="shared" si="140"/>
        <v>0.1</v>
      </c>
      <c r="G958" s="53">
        <f t="shared" si="142"/>
        <v>1</v>
      </c>
      <c r="H958" s="37">
        <f t="shared" si="143"/>
        <v>0.2</v>
      </c>
      <c r="I958" s="37">
        <f t="shared" si="144"/>
        <v>19.059999999999683</v>
      </c>
      <c r="J958" s="37">
        <f t="shared" si="147"/>
        <v>1.9800000000000005E-2</v>
      </c>
      <c r="K958" s="37">
        <f t="shared" si="149"/>
        <v>1.9800000977330333E-2</v>
      </c>
      <c r="L958" s="37">
        <f t="shared" si="145"/>
        <v>-9.7733032777824749E-11</v>
      </c>
      <c r="M958" s="37">
        <f t="shared" si="146"/>
        <v>9.9000004788918627E-2</v>
      </c>
      <c r="N958" s="36"/>
      <c r="O958" s="37">
        <f>IF(M958&gt;'FOBAS Calculator'!$D$22,0,1)</f>
        <v>1</v>
      </c>
      <c r="P958" s="37">
        <f t="shared" si="148"/>
        <v>95.29999999999886</v>
      </c>
      <c r="Q958" s="36"/>
      <c r="R958" s="36"/>
    </row>
    <row r="959" spans="1:18">
      <c r="A959" s="36"/>
      <c r="B959" s="36"/>
      <c r="C959" s="36"/>
      <c r="D959" s="37">
        <f t="shared" si="141"/>
        <v>95.399999999998855</v>
      </c>
      <c r="E959" s="37"/>
      <c r="F959" s="37">
        <f t="shared" si="140"/>
        <v>0.1</v>
      </c>
      <c r="G959" s="53">
        <f t="shared" si="142"/>
        <v>1</v>
      </c>
      <c r="H959" s="37">
        <f t="shared" si="143"/>
        <v>0.2</v>
      </c>
      <c r="I959" s="37">
        <f t="shared" si="144"/>
        <v>19.079999999999682</v>
      </c>
      <c r="J959" s="37">
        <f t="shared" si="147"/>
        <v>1.9800000000000005E-2</v>
      </c>
      <c r="K959" s="37">
        <f t="shared" si="149"/>
        <v>1.9800000957783732E-2</v>
      </c>
      <c r="L959" s="37">
        <f t="shared" si="145"/>
        <v>-9.577837273289091E-11</v>
      </c>
      <c r="M959" s="37">
        <f t="shared" si="146"/>
        <v>9.9000004693140256E-2</v>
      </c>
      <c r="N959" s="36"/>
      <c r="O959" s="37">
        <f>IF(M959&gt;'FOBAS Calculator'!$D$22,0,1)</f>
        <v>1</v>
      </c>
      <c r="P959" s="37">
        <f t="shared" si="148"/>
        <v>95.399999999998855</v>
      </c>
      <c r="Q959" s="36"/>
      <c r="R959" s="36"/>
    </row>
    <row r="960" spans="1:18">
      <c r="A960" s="36"/>
      <c r="B960" s="36"/>
      <c r="C960" s="36"/>
      <c r="D960" s="37">
        <f t="shared" si="141"/>
        <v>95.499999999998849</v>
      </c>
      <c r="E960" s="37"/>
      <c r="F960" s="37">
        <f t="shared" si="140"/>
        <v>0.1</v>
      </c>
      <c r="G960" s="53">
        <f t="shared" si="142"/>
        <v>1</v>
      </c>
      <c r="H960" s="37">
        <f t="shared" si="143"/>
        <v>0.2</v>
      </c>
      <c r="I960" s="37">
        <f t="shared" si="144"/>
        <v>19.099999999999682</v>
      </c>
      <c r="J960" s="37">
        <f t="shared" si="147"/>
        <v>1.9800000000000005E-2</v>
      </c>
      <c r="K960" s="37">
        <f t="shared" si="149"/>
        <v>1.9800000938628055E-2</v>
      </c>
      <c r="L960" s="37">
        <f t="shared" si="145"/>
        <v>-9.3862805028432921E-11</v>
      </c>
      <c r="M960" s="37">
        <f t="shared" si="146"/>
        <v>9.900000459927745E-2</v>
      </c>
      <c r="N960" s="36"/>
      <c r="O960" s="37">
        <f>IF(M960&gt;'FOBAS Calculator'!$D$22,0,1)</f>
        <v>1</v>
      </c>
      <c r="P960" s="37">
        <f t="shared" si="148"/>
        <v>95.499999999998849</v>
      </c>
      <c r="Q960" s="36"/>
      <c r="R960" s="36"/>
    </row>
    <row r="961" spans="1:18">
      <c r="A961" s="36"/>
      <c r="B961" s="36"/>
      <c r="C961" s="36"/>
      <c r="D961" s="37">
        <f t="shared" si="141"/>
        <v>95.599999999998843</v>
      </c>
      <c r="E961" s="37"/>
      <c r="F961" s="37">
        <f t="shared" si="140"/>
        <v>0.1</v>
      </c>
      <c r="G961" s="53">
        <f t="shared" si="142"/>
        <v>1</v>
      </c>
      <c r="H961" s="37">
        <f t="shared" si="143"/>
        <v>0.2</v>
      </c>
      <c r="I961" s="37">
        <f t="shared" si="144"/>
        <v>19.119999999999681</v>
      </c>
      <c r="J961" s="37">
        <f t="shared" si="147"/>
        <v>1.9800000000000005E-2</v>
      </c>
      <c r="K961" s="37">
        <f t="shared" si="149"/>
        <v>1.9800000919855495E-2</v>
      </c>
      <c r="L961" s="37">
        <f t="shared" si="145"/>
        <v>-9.1985549038886555E-11</v>
      </c>
      <c r="M961" s="37">
        <f t="shared" si="146"/>
        <v>9.9000004507291905E-2</v>
      </c>
      <c r="N961" s="36"/>
      <c r="O961" s="37">
        <f>IF(M961&gt;'FOBAS Calculator'!$D$22,0,1)</f>
        <v>1</v>
      </c>
      <c r="P961" s="37">
        <f t="shared" si="148"/>
        <v>95.599999999998843</v>
      </c>
      <c r="Q961" s="36"/>
      <c r="R961" s="36"/>
    </row>
    <row r="962" spans="1:18">
      <c r="A962" s="36"/>
      <c r="B962" s="36"/>
      <c r="C962" s="36"/>
      <c r="D962" s="37">
        <f t="shared" si="141"/>
        <v>95.699999999998838</v>
      </c>
      <c r="E962" s="37"/>
      <c r="F962" s="37">
        <f t="shared" si="140"/>
        <v>0.1</v>
      </c>
      <c r="G962" s="53">
        <f t="shared" si="142"/>
        <v>1</v>
      </c>
      <c r="H962" s="37">
        <f t="shared" si="143"/>
        <v>0.2</v>
      </c>
      <c r="I962" s="37">
        <f t="shared" si="144"/>
        <v>19.139999999999681</v>
      </c>
      <c r="J962" s="37">
        <f t="shared" si="147"/>
        <v>1.9800000000000005E-2</v>
      </c>
      <c r="K962" s="37">
        <f t="shared" si="149"/>
        <v>1.9800000901458385E-2</v>
      </c>
      <c r="L962" s="37">
        <f t="shared" si="145"/>
        <v>-9.0145838016475468E-11</v>
      </c>
      <c r="M962" s="37">
        <f t="shared" si="146"/>
        <v>9.900000441714607E-2</v>
      </c>
      <c r="N962" s="36"/>
      <c r="O962" s="37">
        <f>IF(M962&gt;'FOBAS Calculator'!$D$22,0,1)</f>
        <v>1</v>
      </c>
      <c r="P962" s="37">
        <f t="shared" si="148"/>
        <v>95.699999999998838</v>
      </c>
      <c r="Q962" s="36"/>
      <c r="R962" s="36"/>
    </row>
    <row r="963" spans="1:18">
      <c r="A963" s="36"/>
      <c r="B963" s="36"/>
      <c r="C963" s="36"/>
      <c r="D963" s="37">
        <f t="shared" si="141"/>
        <v>95.799999999998832</v>
      </c>
      <c r="E963" s="37"/>
      <c r="F963" s="37">
        <f t="shared" si="140"/>
        <v>0.1</v>
      </c>
      <c r="G963" s="53">
        <f t="shared" si="142"/>
        <v>1</v>
      </c>
      <c r="H963" s="37">
        <f t="shared" si="143"/>
        <v>0.2</v>
      </c>
      <c r="I963" s="37">
        <f t="shared" si="144"/>
        <v>19.15999999999968</v>
      </c>
      <c r="J963" s="37">
        <f t="shared" si="147"/>
        <v>1.9800000000000005E-2</v>
      </c>
      <c r="K963" s="37">
        <f t="shared" si="149"/>
        <v>1.980000088342922E-2</v>
      </c>
      <c r="L963" s="37">
        <f t="shared" si="145"/>
        <v>-8.8342921519823925E-11</v>
      </c>
      <c r="M963" s="37">
        <f t="shared" si="146"/>
        <v>9.9000004328803154E-2</v>
      </c>
      <c r="N963" s="36"/>
      <c r="O963" s="37">
        <f>IF(M963&gt;'FOBAS Calculator'!$D$22,0,1)</f>
        <v>1</v>
      </c>
      <c r="P963" s="37">
        <f t="shared" si="148"/>
        <v>95.799999999998832</v>
      </c>
      <c r="Q963" s="36"/>
      <c r="R963" s="36"/>
    </row>
    <row r="964" spans="1:18">
      <c r="A964" s="36"/>
      <c r="B964" s="36"/>
      <c r="C964" s="36"/>
      <c r="D964" s="37">
        <f t="shared" si="141"/>
        <v>95.899999999998826</v>
      </c>
      <c r="E964" s="37"/>
      <c r="F964" s="37">
        <f t="shared" ref="F964:F1027" si="150">F963</f>
        <v>0.1</v>
      </c>
      <c r="G964" s="53">
        <f t="shared" si="142"/>
        <v>1</v>
      </c>
      <c r="H964" s="37">
        <f t="shared" si="143"/>
        <v>0.2</v>
      </c>
      <c r="I964" s="37">
        <f t="shared" si="144"/>
        <v>19.17999999999968</v>
      </c>
      <c r="J964" s="37">
        <f t="shared" si="147"/>
        <v>1.9800000000000005E-2</v>
      </c>
      <c r="K964" s="37">
        <f t="shared" si="149"/>
        <v>1.9800000865760635E-2</v>
      </c>
      <c r="L964" s="37">
        <f t="shared" si="145"/>
        <v>-8.6576062985344035E-11</v>
      </c>
      <c r="M964" s="37">
        <f t="shared" si="146"/>
        <v>9.9000004242227088E-2</v>
      </c>
      <c r="N964" s="36"/>
      <c r="O964" s="37">
        <f>IF(M964&gt;'FOBAS Calculator'!$D$22,0,1)</f>
        <v>1</v>
      </c>
      <c r="P964" s="37">
        <f t="shared" si="148"/>
        <v>95.899999999998826</v>
      </c>
      <c r="Q964" s="36"/>
      <c r="R964" s="36"/>
    </row>
    <row r="965" spans="1:18">
      <c r="A965" s="36"/>
      <c r="B965" s="36"/>
      <c r="C965" s="36"/>
      <c r="D965" s="37">
        <f t="shared" si="141"/>
        <v>95.99999999999882</v>
      </c>
      <c r="E965" s="37"/>
      <c r="F965" s="37">
        <f t="shared" si="150"/>
        <v>0.1</v>
      </c>
      <c r="G965" s="53">
        <f t="shared" si="142"/>
        <v>1</v>
      </c>
      <c r="H965" s="37">
        <f t="shared" si="143"/>
        <v>0.2</v>
      </c>
      <c r="I965" s="37">
        <f t="shared" si="144"/>
        <v>19.19999999999968</v>
      </c>
      <c r="J965" s="37">
        <f t="shared" si="147"/>
        <v>1.9800000000000005E-2</v>
      </c>
      <c r="K965" s="37">
        <f t="shared" si="149"/>
        <v>1.980000084844542E-2</v>
      </c>
      <c r="L965" s="37">
        <f t="shared" si="145"/>
        <v>-8.4844541461959194E-11</v>
      </c>
      <c r="M965" s="37">
        <f t="shared" si="146"/>
        <v>9.900000415738254E-2</v>
      </c>
      <c r="N965" s="36"/>
      <c r="O965" s="37">
        <f>IF(M965&gt;'FOBAS Calculator'!$D$22,0,1)</f>
        <v>1</v>
      </c>
      <c r="P965" s="37">
        <f t="shared" si="148"/>
        <v>95.99999999999882</v>
      </c>
      <c r="Q965" s="36"/>
      <c r="R965" s="36"/>
    </row>
    <row r="966" spans="1:18">
      <c r="A966" s="36"/>
      <c r="B966" s="36"/>
      <c r="C966" s="36"/>
      <c r="D966" s="37">
        <f t="shared" ref="D966:D1029" si="151">D965+F964</f>
        <v>96.099999999998815</v>
      </c>
      <c r="E966" s="37"/>
      <c r="F966" s="37">
        <f t="shared" si="150"/>
        <v>0.1</v>
      </c>
      <c r="G966" s="53">
        <f t="shared" ref="G966:G1029" si="152">G965</f>
        <v>1</v>
      </c>
      <c r="H966" s="37">
        <f t="shared" ref="H966:H1029" si="153">H965</f>
        <v>0.2</v>
      </c>
      <c r="I966" s="37">
        <f t="shared" ref="I966:I1029" si="154">H966*F964+I965</f>
        <v>19.219999999999679</v>
      </c>
      <c r="J966" s="37">
        <f t="shared" si="147"/>
        <v>1.9800000000000005E-2</v>
      </c>
      <c r="K966" s="37">
        <f t="shared" si="149"/>
        <v>1.9800000831476511E-2</v>
      </c>
      <c r="L966" s="37">
        <f t="shared" ref="L966:L1029" si="155">(J966-K966)/G966/10</f>
        <v>-8.3147650570269965E-11</v>
      </c>
      <c r="M966" s="37">
        <f t="shared" ref="M966:M1029" si="156">M965+L966</f>
        <v>9.9000004074234885E-2</v>
      </c>
      <c r="N966" s="36"/>
      <c r="O966" s="37">
        <f>IF(M966&gt;'FOBAS Calculator'!$D$22,0,1)</f>
        <v>1</v>
      </c>
      <c r="P966" s="37">
        <f t="shared" si="148"/>
        <v>96.099999999998815</v>
      </c>
      <c r="Q966" s="36"/>
      <c r="R966" s="36"/>
    </row>
    <row r="967" spans="1:18">
      <c r="A967" s="36"/>
      <c r="B967" s="36"/>
      <c r="C967" s="36"/>
      <c r="D967" s="37">
        <f t="shared" si="151"/>
        <v>96.199999999998809</v>
      </c>
      <c r="E967" s="37"/>
      <c r="F967" s="37">
        <f t="shared" si="150"/>
        <v>0.1</v>
      </c>
      <c r="G967" s="53">
        <f t="shared" si="152"/>
        <v>1</v>
      </c>
      <c r="H967" s="37">
        <f t="shared" si="153"/>
        <v>0.2</v>
      </c>
      <c r="I967" s="37">
        <f t="shared" si="154"/>
        <v>19.239999999999679</v>
      </c>
      <c r="J967" s="37">
        <f t="shared" ref="J967:J1030" si="157">$A$6*F965*H967*10</f>
        <v>1.9800000000000005E-2</v>
      </c>
      <c r="K967" s="37">
        <f t="shared" si="149"/>
        <v>1.980000081484698E-2</v>
      </c>
      <c r="L967" s="37">
        <f t="shared" si="155"/>
        <v>-8.1484697461720046E-11</v>
      </c>
      <c r="M967" s="37">
        <f t="shared" si="156"/>
        <v>9.9000003992750191E-2</v>
      </c>
      <c r="N967" s="36"/>
      <c r="O967" s="37">
        <f>IF(M967&gt;'FOBAS Calculator'!$D$22,0,1)</f>
        <v>1</v>
      </c>
      <c r="P967" s="37">
        <f t="shared" ref="P967:P1030" si="158">IF((O967)=1,D967,0)</f>
        <v>96.199999999998809</v>
      </c>
      <c r="Q967" s="36"/>
      <c r="R967" s="36"/>
    </row>
    <row r="968" spans="1:18">
      <c r="A968" s="36"/>
      <c r="B968" s="36"/>
      <c r="C968" s="36"/>
      <c r="D968" s="37">
        <f t="shared" si="151"/>
        <v>96.299999999998803</v>
      </c>
      <c r="E968" s="37"/>
      <c r="F968" s="37">
        <f t="shared" si="150"/>
        <v>0.1</v>
      </c>
      <c r="G968" s="53">
        <f t="shared" si="152"/>
        <v>1</v>
      </c>
      <c r="H968" s="37">
        <f t="shared" si="153"/>
        <v>0.2</v>
      </c>
      <c r="I968" s="37">
        <f t="shared" si="154"/>
        <v>19.259999999999678</v>
      </c>
      <c r="J968" s="37">
        <f t="shared" si="157"/>
        <v>1.9800000000000005E-2</v>
      </c>
      <c r="K968" s="37">
        <f t="shared" ref="K968:K1031" si="159">ABS(F966*H968*M967*10)</f>
        <v>1.980000079855004E-2</v>
      </c>
      <c r="L968" s="37">
        <f t="shared" si="155"/>
        <v>-7.9855003512485642E-11</v>
      </c>
      <c r="M968" s="37">
        <f t="shared" si="156"/>
        <v>9.9000003912895193E-2</v>
      </c>
      <c r="N968" s="36"/>
      <c r="O968" s="37">
        <f>IF(M968&gt;'FOBAS Calculator'!$D$22,0,1)</f>
        <v>1</v>
      </c>
      <c r="P968" s="37">
        <f t="shared" si="158"/>
        <v>96.299999999998803</v>
      </c>
      <c r="Q968" s="36"/>
      <c r="R968" s="36"/>
    </row>
    <row r="969" spans="1:18">
      <c r="A969" s="36"/>
      <c r="B969" s="36"/>
      <c r="C969" s="36"/>
      <c r="D969" s="37">
        <f t="shared" si="151"/>
        <v>96.399999999998798</v>
      </c>
      <c r="E969" s="37"/>
      <c r="F969" s="37">
        <f t="shared" si="150"/>
        <v>0.1</v>
      </c>
      <c r="G969" s="53">
        <f t="shared" si="152"/>
        <v>1</v>
      </c>
      <c r="H969" s="37">
        <f t="shared" si="153"/>
        <v>0.2</v>
      </c>
      <c r="I969" s="37">
        <f t="shared" si="154"/>
        <v>19.279999999999678</v>
      </c>
      <c r="J969" s="37">
        <f t="shared" si="157"/>
        <v>1.9800000000000005E-2</v>
      </c>
      <c r="K969" s="37">
        <f t="shared" si="159"/>
        <v>1.9800000782579041E-2</v>
      </c>
      <c r="L969" s="37">
        <f t="shared" si="155"/>
        <v>-7.8257903629586067E-11</v>
      </c>
      <c r="M969" s="37">
        <f t="shared" si="156"/>
        <v>9.9000003834637293E-2</v>
      </c>
      <c r="N969" s="36"/>
      <c r="O969" s="37">
        <f>IF(M969&gt;'FOBAS Calculator'!$D$22,0,1)</f>
        <v>1</v>
      </c>
      <c r="P969" s="37">
        <f t="shared" si="158"/>
        <v>96.399999999998798</v>
      </c>
      <c r="Q969" s="36"/>
      <c r="R969" s="36"/>
    </row>
    <row r="970" spans="1:18">
      <c r="A970" s="36"/>
      <c r="B970" s="36"/>
      <c r="C970" s="36"/>
      <c r="D970" s="37">
        <f t="shared" si="151"/>
        <v>96.499999999998792</v>
      </c>
      <c r="E970" s="37"/>
      <c r="F970" s="37">
        <f t="shared" si="150"/>
        <v>0.1</v>
      </c>
      <c r="G970" s="53">
        <f t="shared" si="152"/>
        <v>1</v>
      </c>
      <c r="H970" s="37">
        <f t="shared" si="153"/>
        <v>0.2</v>
      </c>
      <c r="I970" s="37">
        <f t="shared" si="154"/>
        <v>19.299999999999677</v>
      </c>
      <c r="J970" s="37">
        <f t="shared" si="157"/>
        <v>1.9800000000000005E-2</v>
      </c>
      <c r="K970" s="37">
        <f t="shared" si="159"/>
        <v>1.9800000766927464E-2</v>
      </c>
      <c r="L970" s="37">
        <f t="shared" si="155"/>
        <v>-7.6692745903939041E-11</v>
      </c>
      <c r="M970" s="37">
        <f t="shared" si="156"/>
        <v>9.9000003757944544E-2</v>
      </c>
      <c r="N970" s="36"/>
      <c r="O970" s="37">
        <f>IF(M970&gt;'FOBAS Calculator'!$D$22,0,1)</f>
        <v>1</v>
      </c>
      <c r="P970" s="37">
        <f t="shared" si="158"/>
        <v>96.499999999998792</v>
      </c>
      <c r="Q970" s="36"/>
      <c r="R970" s="36"/>
    </row>
    <row r="971" spans="1:18">
      <c r="A971" s="36"/>
      <c r="B971" s="36"/>
      <c r="C971" s="36"/>
      <c r="D971" s="37">
        <f t="shared" si="151"/>
        <v>96.599999999998786</v>
      </c>
      <c r="E971" s="37"/>
      <c r="F971" s="37">
        <f t="shared" si="150"/>
        <v>0.1</v>
      </c>
      <c r="G971" s="53">
        <f t="shared" si="152"/>
        <v>1</v>
      </c>
      <c r="H971" s="37">
        <f t="shared" si="153"/>
        <v>0.2</v>
      </c>
      <c r="I971" s="37">
        <f t="shared" si="154"/>
        <v>19.319999999999677</v>
      </c>
      <c r="J971" s="37">
        <f t="shared" si="157"/>
        <v>1.9800000000000005E-2</v>
      </c>
      <c r="K971" s="37">
        <f t="shared" si="159"/>
        <v>1.9800000751588914E-2</v>
      </c>
      <c r="L971" s="37">
        <f t="shared" si="155"/>
        <v>-7.5158890916471316E-11</v>
      </c>
      <c r="M971" s="37">
        <f t="shared" si="156"/>
        <v>9.9000003682785651E-2</v>
      </c>
      <c r="N971" s="36"/>
      <c r="O971" s="37">
        <f>IF(M971&gt;'FOBAS Calculator'!$D$22,0,1)</f>
        <v>1</v>
      </c>
      <c r="P971" s="37">
        <f t="shared" si="158"/>
        <v>96.599999999998786</v>
      </c>
      <c r="Q971" s="36"/>
      <c r="R971" s="36"/>
    </row>
    <row r="972" spans="1:18">
      <c r="A972" s="36"/>
      <c r="B972" s="36"/>
      <c r="C972" s="36"/>
      <c r="D972" s="37">
        <f t="shared" si="151"/>
        <v>96.699999999998781</v>
      </c>
      <c r="E972" s="37"/>
      <c r="F972" s="37">
        <f t="shared" si="150"/>
        <v>0.1</v>
      </c>
      <c r="G972" s="53">
        <f t="shared" si="152"/>
        <v>1</v>
      </c>
      <c r="H972" s="37">
        <f t="shared" si="153"/>
        <v>0.2</v>
      </c>
      <c r="I972" s="37">
        <f t="shared" si="154"/>
        <v>19.339999999999677</v>
      </c>
      <c r="J972" s="37">
        <f t="shared" si="157"/>
        <v>1.9800000000000005E-2</v>
      </c>
      <c r="K972" s="37">
        <f t="shared" si="159"/>
        <v>1.9800000736557133E-2</v>
      </c>
      <c r="L972" s="37">
        <f t="shared" si="155"/>
        <v>-7.3655712778952778E-11</v>
      </c>
      <c r="M972" s="37">
        <f t="shared" si="156"/>
        <v>9.9000003609129944E-2</v>
      </c>
      <c r="N972" s="36"/>
      <c r="O972" s="37">
        <f>IF(M972&gt;'FOBAS Calculator'!$D$22,0,1)</f>
        <v>1</v>
      </c>
      <c r="P972" s="37">
        <f t="shared" si="158"/>
        <v>96.699999999998781</v>
      </c>
      <c r="Q972" s="36"/>
      <c r="R972" s="36"/>
    </row>
    <row r="973" spans="1:18">
      <c r="A973" s="36"/>
      <c r="B973" s="36"/>
      <c r="C973" s="36"/>
      <c r="D973" s="37">
        <f t="shared" si="151"/>
        <v>96.799999999998775</v>
      </c>
      <c r="E973" s="37"/>
      <c r="F973" s="37">
        <f t="shared" si="150"/>
        <v>0.1</v>
      </c>
      <c r="G973" s="53">
        <f t="shared" si="152"/>
        <v>1</v>
      </c>
      <c r="H973" s="37">
        <f t="shared" si="153"/>
        <v>0.2</v>
      </c>
      <c r="I973" s="37">
        <f t="shared" si="154"/>
        <v>19.359999999999676</v>
      </c>
      <c r="J973" s="37">
        <f t="shared" si="157"/>
        <v>1.9800000000000005E-2</v>
      </c>
      <c r="K973" s="37">
        <f t="shared" si="159"/>
        <v>1.9800000721825993E-2</v>
      </c>
      <c r="L973" s="37">
        <f t="shared" si="155"/>
        <v>-7.2182598787051693E-11</v>
      </c>
      <c r="M973" s="37">
        <f t="shared" si="156"/>
        <v>9.9000003536947351E-2</v>
      </c>
      <c r="N973" s="36"/>
      <c r="O973" s="37">
        <f>IF(M973&gt;'FOBAS Calculator'!$D$22,0,1)</f>
        <v>1</v>
      </c>
      <c r="P973" s="37">
        <f t="shared" si="158"/>
        <v>96.799999999998775</v>
      </c>
      <c r="Q973" s="36"/>
      <c r="R973" s="36"/>
    </row>
    <row r="974" spans="1:18">
      <c r="A974" s="36"/>
      <c r="B974" s="36"/>
      <c r="C974" s="36"/>
      <c r="D974" s="37">
        <f t="shared" si="151"/>
        <v>96.899999999998769</v>
      </c>
      <c r="E974" s="37"/>
      <c r="F974" s="37">
        <f t="shared" si="150"/>
        <v>0.1</v>
      </c>
      <c r="G974" s="53">
        <f t="shared" si="152"/>
        <v>1</v>
      </c>
      <c r="H974" s="37">
        <f t="shared" si="153"/>
        <v>0.2</v>
      </c>
      <c r="I974" s="37">
        <f t="shared" si="154"/>
        <v>19.379999999999676</v>
      </c>
      <c r="J974" s="37">
        <f t="shared" si="157"/>
        <v>1.9800000000000005E-2</v>
      </c>
      <c r="K974" s="37">
        <f t="shared" si="159"/>
        <v>1.9800000707389472E-2</v>
      </c>
      <c r="L974" s="37">
        <f t="shared" si="155"/>
        <v>-7.0738946644777198E-11</v>
      </c>
      <c r="M974" s="37">
        <f t="shared" si="156"/>
        <v>9.9000003466208408E-2</v>
      </c>
      <c r="N974" s="36"/>
      <c r="O974" s="37">
        <f>IF(M974&gt;'FOBAS Calculator'!$D$22,0,1)</f>
        <v>1</v>
      </c>
      <c r="P974" s="37">
        <f t="shared" si="158"/>
        <v>96.899999999998769</v>
      </c>
      <c r="Q974" s="36"/>
      <c r="R974" s="36"/>
    </row>
    <row r="975" spans="1:18">
      <c r="A975" s="36"/>
      <c r="B975" s="36"/>
      <c r="C975" s="36"/>
      <c r="D975" s="37">
        <f t="shared" si="151"/>
        <v>96.999999999998764</v>
      </c>
      <c r="E975" s="37"/>
      <c r="F975" s="37">
        <f t="shared" si="150"/>
        <v>0.1</v>
      </c>
      <c r="G975" s="53">
        <f t="shared" si="152"/>
        <v>1</v>
      </c>
      <c r="H975" s="37">
        <f t="shared" si="153"/>
        <v>0.2</v>
      </c>
      <c r="I975" s="37">
        <f t="shared" si="154"/>
        <v>19.399999999999675</v>
      </c>
      <c r="J975" s="37">
        <f t="shared" si="157"/>
        <v>1.9800000000000005E-2</v>
      </c>
      <c r="K975" s="37">
        <f t="shared" si="159"/>
        <v>1.9800000693241684E-2</v>
      </c>
      <c r="L975" s="37">
        <f t="shared" si="155"/>
        <v>-6.9324167933926262E-11</v>
      </c>
      <c r="M975" s="37">
        <f t="shared" si="156"/>
        <v>9.9000003396884237E-2</v>
      </c>
      <c r="N975" s="36"/>
      <c r="O975" s="37">
        <f>IF(M975&gt;'FOBAS Calculator'!$D$22,0,1)</f>
        <v>1</v>
      </c>
      <c r="P975" s="37">
        <f t="shared" si="158"/>
        <v>96.999999999998764</v>
      </c>
      <c r="Q975" s="36"/>
      <c r="R975" s="36"/>
    </row>
    <row r="976" spans="1:18">
      <c r="A976" s="36"/>
      <c r="B976" s="36"/>
      <c r="C976" s="36"/>
      <c r="D976" s="37">
        <f t="shared" si="151"/>
        <v>97.099999999998758</v>
      </c>
      <c r="E976" s="37"/>
      <c r="F976" s="37">
        <f t="shared" si="150"/>
        <v>0.1</v>
      </c>
      <c r="G976" s="53">
        <f t="shared" si="152"/>
        <v>1</v>
      </c>
      <c r="H976" s="37">
        <f t="shared" si="153"/>
        <v>0.2</v>
      </c>
      <c r="I976" s="37">
        <f t="shared" si="154"/>
        <v>19.419999999999675</v>
      </c>
      <c r="J976" s="37">
        <f t="shared" si="157"/>
        <v>1.9800000000000005E-2</v>
      </c>
      <c r="K976" s="37">
        <f t="shared" si="159"/>
        <v>1.9800000679376852E-2</v>
      </c>
      <c r="L976" s="37">
        <f t="shared" si="155"/>
        <v>-6.793768464463667E-11</v>
      </c>
      <c r="M976" s="37">
        <f t="shared" si="156"/>
        <v>9.9000003328946554E-2</v>
      </c>
      <c r="N976" s="36"/>
      <c r="O976" s="37">
        <f>IF(M976&gt;'FOBAS Calculator'!$D$22,0,1)</f>
        <v>1</v>
      </c>
      <c r="P976" s="37">
        <f t="shared" si="158"/>
        <v>97.099999999998758</v>
      </c>
      <c r="Q976" s="36"/>
      <c r="R976" s="36"/>
    </row>
    <row r="977" spans="1:18">
      <c r="A977" s="36"/>
      <c r="B977" s="36"/>
      <c r="C977" s="36"/>
      <c r="D977" s="37">
        <f t="shared" si="151"/>
        <v>97.199999999998752</v>
      </c>
      <c r="E977" s="37"/>
      <c r="F977" s="37">
        <f t="shared" si="150"/>
        <v>0.1</v>
      </c>
      <c r="G977" s="53">
        <f t="shared" si="152"/>
        <v>1</v>
      </c>
      <c r="H977" s="37">
        <f t="shared" si="153"/>
        <v>0.2</v>
      </c>
      <c r="I977" s="37">
        <f t="shared" si="154"/>
        <v>19.439999999999674</v>
      </c>
      <c r="J977" s="37">
        <f t="shared" si="157"/>
        <v>1.9800000000000005E-2</v>
      </c>
      <c r="K977" s="37">
        <f t="shared" si="159"/>
        <v>1.9800000665789318E-2</v>
      </c>
      <c r="L977" s="37">
        <f t="shared" si="155"/>
        <v>-6.6578931257055269E-11</v>
      </c>
      <c r="M977" s="37">
        <f t="shared" si="156"/>
        <v>9.9000003262367617E-2</v>
      </c>
      <c r="N977" s="36"/>
      <c r="O977" s="37">
        <f>IF(M977&gt;'FOBAS Calculator'!$D$22,0,1)</f>
        <v>1</v>
      </c>
      <c r="P977" s="37">
        <f t="shared" si="158"/>
        <v>97.199999999998752</v>
      </c>
      <c r="Q977" s="36"/>
      <c r="R977" s="36"/>
    </row>
    <row r="978" spans="1:18">
      <c r="A978" s="36"/>
      <c r="B978" s="36"/>
      <c r="C978" s="36"/>
      <c r="D978" s="37">
        <f t="shared" si="151"/>
        <v>97.299999999998747</v>
      </c>
      <c r="E978" s="37"/>
      <c r="F978" s="37">
        <f t="shared" si="150"/>
        <v>0.1</v>
      </c>
      <c r="G978" s="53">
        <f t="shared" si="152"/>
        <v>1</v>
      </c>
      <c r="H978" s="37">
        <f t="shared" si="153"/>
        <v>0.2</v>
      </c>
      <c r="I978" s="37">
        <f t="shared" si="154"/>
        <v>19.459999999999674</v>
      </c>
      <c r="J978" s="37">
        <f t="shared" si="157"/>
        <v>1.9800000000000005E-2</v>
      </c>
      <c r="K978" s="37">
        <f t="shared" si="159"/>
        <v>1.9800000652473525E-2</v>
      </c>
      <c r="L978" s="37">
        <f t="shared" si="155"/>
        <v>-6.5247351965780356E-11</v>
      </c>
      <c r="M978" s="37">
        <f t="shared" si="156"/>
        <v>9.9000003197120268E-2</v>
      </c>
      <c r="N978" s="36"/>
      <c r="O978" s="37">
        <f>IF(M978&gt;'FOBAS Calculator'!$D$22,0,1)</f>
        <v>1</v>
      </c>
      <c r="P978" s="37">
        <f t="shared" si="158"/>
        <v>97.299999999998747</v>
      </c>
      <c r="Q978" s="36"/>
      <c r="R978" s="36"/>
    </row>
    <row r="979" spans="1:18">
      <c r="A979" s="36"/>
      <c r="B979" s="36"/>
      <c r="C979" s="36"/>
      <c r="D979" s="37">
        <f t="shared" si="151"/>
        <v>97.399999999998741</v>
      </c>
      <c r="E979" s="37"/>
      <c r="F979" s="37">
        <f t="shared" si="150"/>
        <v>0.1</v>
      </c>
      <c r="G979" s="53">
        <f t="shared" si="152"/>
        <v>1</v>
      </c>
      <c r="H979" s="37">
        <f t="shared" si="153"/>
        <v>0.2</v>
      </c>
      <c r="I979" s="37">
        <f t="shared" si="154"/>
        <v>19.479999999999674</v>
      </c>
      <c r="J979" s="37">
        <f t="shared" si="157"/>
        <v>1.9800000000000005E-2</v>
      </c>
      <c r="K979" s="37">
        <f t="shared" si="159"/>
        <v>1.9800000639424057E-2</v>
      </c>
      <c r="L979" s="37">
        <f t="shared" si="155"/>
        <v>-6.3942405190142715E-11</v>
      </c>
      <c r="M979" s="37">
        <f t="shared" si="156"/>
        <v>9.9000003133177861E-2</v>
      </c>
      <c r="N979" s="36"/>
      <c r="O979" s="37">
        <f>IF(M979&gt;'FOBAS Calculator'!$D$22,0,1)</f>
        <v>1</v>
      </c>
      <c r="P979" s="37">
        <f t="shared" si="158"/>
        <v>97.399999999998741</v>
      </c>
      <c r="Q979" s="36"/>
      <c r="R979" s="36"/>
    </row>
    <row r="980" spans="1:18">
      <c r="A980" s="36"/>
      <c r="B980" s="36"/>
      <c r="C980" s="36"/>
      <c r="D980" s="37">
        <f t="shared" si="151"/>
        <v>97.499999999998735</v>
      </c>
      <c r="E980" s="37"/>
      <c r="F980" s="37">
        <f t="shared" si="150"/>
        <v>0.1</v>
      </c>
      <c r="G980" s="53">
        <f t="shared" si="152"/>
        <v>1</v>
      </c>
      <c r="H980" s="37">
        <f t="shared" si="153"/>
        <v>0.2</v>
      </c>
      <c r="I980" s="37">
        <f t="shared" si="154"/>
        <v>19.499999999999673</v>
      </c>
      <c r="J980" s="37">
        <f t="shared" si="157"/>
        <v>1.9800000000000005E-2</v>
      </c>
      <c r="K980" s="37">
        <f t="shared" si="159"/>
        <v>1.9800000626635575E-2</v>
      </c>
      <c r="L980" s="37">
        <f t="shared" si="155"/>
        <v>-6.2663556982256457E-11</v>
      </c>
      <c r="M980" s="37">
        <f t="shared" si="156"/>
        <v>9.9000003070514306E-2</v>
      </c>
      <c r="N980" s="36"/>
      <c r="O980" s="37">
        <f>IF(M980&gt;'FOBAS Calculator'!$D$22,0,1)</f>
        <v>1</v>
      </c>
      <c r="P980" s="37">
        <f t="shared" si="158"/>
        <v>97.499999999998735</v>
      </c>
      <c r="Q980" s="36"/>
      <c r="R980" s="36"/>
    </row>
    <row r="981" spans="1:18">
      <c r="A981" s="36"/>
      <c r="B981" s="36"/>
      <c r="C981" s="36"/>
      <c r="D981" s="37">
        <f t="shared" si="151"/>
        <v>97.59999999999873</v>
      </c>
      <c r="E981" s="37"/>
      <c r="F981" s="37">
        <f t="shared" si="150"/>
        <v>0.1</v>
      </c>
      <c r="G981" s="53">
        <f t="shared" si="152"/>
        <v>1</v>
      </c>
      <c r="H981" s="37">
        <f t="shared" si="153"/>
        <v>0.2</v>
      </c>
      <c r="I981" s="37">
        <f t="shared" si="154"/>
        <v>19.519999999999673</v>
      </c>
      <c r="J981" s="37">
        <f t="shared" si="157"/>
        <v>1.9800000000000005E-2</v>
      </c>
      <c r="K981" s="37">
        <f t="shared" si="159"/>
        <v>1.9800000614102864E-2</v>
      </c>
      <c r="L981" s="37">
        <f t="shared" si="155"/>
        <v>-6.1410285884244689E-11</v>
      </c>
      <c r="M981" s="37">
        <f t="shared" si="156"/>
        <v>9.9000003009104026E-2</v>
      </c>
      <c r="N981" s="36"/>
      <c r="O981" s="37">
        <f>IF(M981&gt;'FOBAS Calculator'!$D$22,0,1)</f>
        <v>1</v>
      </c>
      <c r="P981" s="37">
        <f t="shared" si="158"/>
        <v>97.59999999999873</v>
      </c>
      <c r="Q981" s="36"/>
      <c r="R981" s="36"/>
    </row>
    <row r="982" spans="1:18">
      <c r="A982" s="36"/>
      <c r="B982" s="36"/>
      <c r="C982" s="36"/>
      <c r="D982" s="37">
        <f t="shared" si="151"/>
        <v>97.699999999998724</v>
      </c>
      <c r="E982" s="37"/>
      <c r="F982" s="37">
        <f t="shared" si="150"/>
        <v>0.1</v>
      </c>
      <c r="G982" s="53">
        <f t="shared" si="152"/>
        <v>1</v>
      </c>
      <c r="H982" s="37">
        <f t="shared" si="153"/>
        <v>0.2</v>
      </c>
      <c r="I982" s="37">
        <f t="shared" si="154"/>
        <v>19.539999999999672</v>
      </c>
      <c r="J982" s="37">
        <f t="shared" si="157"/>
        <v>1.9800000000000005E-2</v>
      </c>
      <c r="K982" s="37">
        <f t="shared" si="159"/>
        <v>1.980000060182081E-2</v>
      </c>
      <c r="L982" s="37">
        <f t="shared" si="155"/>
        <v>-6.0182080499626697E-11</v>
      </c>
      <c r="M982" s="37">
        <f t="shared" si="156"/>
        <v>9.9000002948921945E-2</v>
      </c>
      <c r="N982" s="36"/>
      <c r="O982" s="37">
        <f>IF(M982&gt;'FOBAS Calculator'!$D$22,0,1)</f>
        <v>1</v>
      </c>
      <c r="P982" s="37">
        <f t="shared" si="158"/>
        <v>97.699999999998724</v>
      </c>
      <c r="Q982" s="36"/>
      <c r="R982" s="36"/>
    </row>
    <row r="983" spans="1:18">
      <c r="A983" s="36"/>
      <c r="B983" s="36"/>
      <c r="C983" s="36"/>
      <c r="D983" s="37">
        <f t="shared" si="151"/>
        <v>97.799999999998718</v>
      </c>
      <c r="E983" s="37"/>
      <c r="F983" s="37">
        <f t="shared" si="150"/>
        <v>0.1</v>
      </c>
      <c r="G983" s="53">
        <f t="shared" si="152"/>
        <v>1</v>
      </c>
      <c r="H983" s="37">
        <f t="shared" si="153"/>
        <v>0.2</v>
      </c>
      <c r="I983" s="37">
        <f t="shared" si="154"/>
        <v>19.559999999999672</v>
      </c>
      <c r="J983" s="37">
        <f t="shared" si="157"/>
        <v>1.9800000000000005E-2</v>
      </c>
      <c r="K983" s="37">
        <f t="shared" si="159"/>
        <v>1.9800000589784393E-2</v>
      </c>
      <c r="L983" s="37">
        <f t="shared" si="155"/>
        <v>-5.897843879942855E-11</v>
      </c>
      <c r="M983" s="37">
        <f t="shared" si="156"/>
        <v>9.9000002889943511E-2</v>
      </c>
      <c r="N983" s="36"/>
      <c r="O983" s="37">
        <f>IF(M983&gt;'FOBAS Calculator'!$D$22,0,1)</f>
        <v>1</v>
      </c>
      <c r="P983" s="37">
        <f t="shared" si="158"/>
        <v>97.799999999998718</v>
      </c>
      <c r="Q983" s="36"/>
      <c r="R983" s="36"/>
    </row>
    <row r="984" spans="1:18">
      <c r="A984" s="36"/>
      <c r="B984" s="36"/>
      <c r="C984" s="36"/>
      <c r="D984" s="37">
        <f t="shared" si="151"/>
        <v>97.899999999998712</v>
      </c>
      <c r="E984" s="37"/>
      <c r="F984" s="37">
        <f t="shared" si="150"/>
        <v>0.1</v>
      </c>
      <c r="G984" s="53">
        <f t="shared" si="152"/>
        <v>1</v>
      </c>
      <c r="H984" s="37">
        <f t="shared" si="153"/>
        <v>0.2</v>
      </c>
      <c r="I984" s="37">
        <f t="shared" si="154"/>
        <v>19.579999999999671</v>
      </c>
      <c r="J984" s="37">
        <f t="shared" si="157"/>
        <v>1.9800000000000005E-2</v>
      </c>
      <c r="K984" s="37">
        <f t="shared" si="159"/>
        <v>1.9800000577988707E-2</v>
      </c>
      <c r="L984" s="37">
        <f t="shared" si="155"/>
        <v>-5.7798870203851215E-11</v>
      </c>
      <c r="M984" s="37">
        <f t="shared" si="156"/>
        <v>9.9000002832144635E-2</v>
      </c>
      <c r="N984" s="36"/>
      <c r="O984" s="37">
        <f>IF(M984&gt;'FOBAS Calculator'!$D$22,0,1)</f>
        <v>1</v>
      </c>
      <c r="P984" s="37">
        <f t="shared" si="158"/>
        <v>97.899999999998712</v>
      </c>
      <c r="Q984" s="36"/>
      <c r="R984" s="36"/>
    </row>
    <row r="985" spans="1:18">
      <c r="A985" s="36"/>
      <c r="B985" s="36"/>
      <c r="C985" s="36"/>
      <c r="D985" s="37">
        <f t="shared" si="151"/>
        <v>97.999999999998707</v>
      </c>
      <c r="E985" s="37"/>
      <c r="F985" s="37">
        <f t="shared" si="150"/>
        <v>0.1</v>
      </c>
      <c r="G985" s="53">
        <f t="shared" si="152"/>
        <v>1</v>
      </c>
      <c r="H985" s="37">
        <f t="shared" si="153"/>
        <v>0.2</v>
      </c>
      <c r="I985" s="37">
        <f t="shared" si="154"/>
        <v>19.599999999999671</v>
      </c>
      <c r="J985" s="37">
        <f t="shared" si="157"/>
        <v>1.9800000000000005E-2</v>
      </c>
      <c r="K985" s="37">
        <f t="shared" si="159"/>
        <v>1.980000056642893E-2</v>
      </c>
      <c r="L985" s="37">
        <f t="shared" si="155"/>
        <v>-5.6642892459768388E-11</v>
      </c>
      <c r="M985" s="37">
        <f t="shared" si="156"/>
        <v>9.9000002775501736E-2</v>
      </c>
      <c r="N985" s="36"/>
      <c r="O985" s="37">
        <f>IF(M985&gt;'FOBAS Calculator'!$D$22,0,1)</f>
        <v>1</v>
      </c>
      <c r="P985" s="37">
        <f t="shared" si="158"/>
        <v>97.999999999998707</v>
      </c>
      <c r="Q985" s="36"/>
      <c r="R985" s="36"/>
    </row>
    <row r="986" spans="1:18">
      <c r="A986" s="36"/>
      <c r="B986" s="36"/>
      <c r="C986" s="36"/>
      <c r="D986" s="37">
        <f t="shared" si="151"/>
        <v>98.099999999998701</v>
      </c>
      <c r="E986" s="37"/>
      <c r="F986" s="37">
        <f t="shared" si="150"/>
        <v>0.1</v>
      </c>
      <c r="G986" s="53">
        <f t="shared" si="152"/>
        <v>1</v>
      </c>
      <c r="H986" s="37">
        <f t="shared" si="153"/>
        <v>0.2</v>
      </c>
      <c r="I986" s="37">
        <f t="shared" si="154"/>
        <v>19.619999999999671</v>
      </c>
      <c r="J986" s="37">
        <f t="shared" si="157"/>
        <v>1.9800000000000005E-2</v>
      </c>
      <c r="K986" s="37">
        <f t="shared" si="159"/>
        <v>1.9800000555100349E-2</v>
      </c>
      <c r="L986" s="37">
        <f t="shared" si="155"/>
        <v>-5.5510034416283992E-11</v>
      </c>
      <c r="M986" s="37">
        <f t="shared" si="156"/>
        <v>9.9000002719991695E-2</v>
      </c>
      <c r="N986" s="36"/>
      <c r="O986" s="37">
        <f>IF(M986&gt;'FOBAS Calculator'!$D$22,0,1)</f>
        <v>1</v>
      </c>
      <c r="P986" s="37">
        <f t="shared" si="158"/>
        <v>98.099999999998701</v>
      </c>
      <c r="Q986" s="36"/>
      <c r="R986" s="36"/>
    </row>
    <row r="987" spans="1:18">
      <c r="A987" s="36"/>
      <c r="B987" s="36"/>
      <c r="C987" s="36"/>
      <c r="D987" s="37">
        <f t="shared" si="151"/>
        <v>98.199999999998695</v>
      </c>
      <c r="E987" s="37"/>
      <c r="F987" s="37">
        <f t="shared" si="150"/>
        <v>0.1</v>
      </c>
      <c r="G987" s="53">
        <f t="shared" si="152"/>
        <v>1</v>
      </c>
      <c r="H987" s="37">
        <f t="shared" si="153"/>
        <v>0.2</v>
      </c>
      <c r="I987" s="37">
        <f t="shared" si="154"/>
        <v>19.63999999999967</v>
      </c>
      <c r="J987" s="37">
        <f t="shared" si="157"/>
        <v>1.9800000000000005E-2</v>
      </c>
      <c r="K987" s="37">
        <f t="shared" si="159"/>
        <v>1.9800000543998345E-2</v>
      </c>
      <c r="L987" s="37">
        <f t="shared" si="155"/>
        <v>-5.4399833943064023E-11</v>
      </c>
      <c r="M987" s="37">
        <f t="shared" si="156"/>
        <v>9.9000002665591863E-2</v>
      </c>
      <c r="N987" s="36"/>
      <c r="O987" s="37">
        <f>IF(M987&gt;'FOBAS Calculator'!$D$22,0,1)</f>
        <v>1</v>
      </c>
      <c r="P987" s="37">
        <f t="shared" si="158"/>
        <v>98.199999999998695</v>
      </c>
      <c r="Q987" s="36"/>
      <c r="R987" s="36"/>
    </row>
    <row r="988" spans="1:18">
      <c r="A988" s="36"/>
      <c r="B988" s="36"/>
      <c r="C988" s="36"/>
      <c r="D988" s="37">
        <f t="shared" si="151"/>
        <v>98.29999999999869</v>
      </c>
      <c r="E988" s="37"/>
      <c r="F988" s="37">
        <f t="shared" si="150"/>
        <v>0.1</v>
      </c>
      <c r="G988" s="53">
        <f t="shared" si="152"/>
        <v>1</v>
      </c>
      <c r="H988" s="37">
        <f t="shared" si="153"/>
        <v>0.2</v>
      </c>
      <c r="I988" s="37">
        <f t="shared" si="154"/>
        <v>19.65999999999967</v>
      </c>
      <c r="J988" s="37">
        <f t="shared" si="157"/>
        <v>1.9800000000000005E-2</v>
      </c>
      <c r="K988" s="37">
        <f t="shared" si="159"/>
        <v>1.9800000533118374E-2</v>
      </c>
      <c r="L988" s="37">
        <f t="shared" si="155"/>
        <v>-5.3311836889502476E-11</v>
      </c>
      <c r="M988" s="37">
        <f t="shared" si="156"/>
        <v>9.9000002612280022E-2</v>
      </c>
      <c r="N988" s="36"/>
      <c r="O988" s="37">
        <f>IF(M988&gt;'FOBAS Calculator'!$D$22,0,1)</f>
        <v>1</v>
      </c>
      <c r="P988" s="37">
        <f t="shared" si="158"/>
        <v>98.29999999999869</v>
      </c>
      <c r="Q988" s="36"/>
      <c r="R988" s="36"/>
    </row>
    <row r="989" spans="1:18">
      <c r="A989" s="36"/>
      <c r="B989" s="36"/>
      <c r="C989" s="36"/>
      <c r="D989" s="37">
        <f t="shared" si="151"/>
        <v>98.399999999998684</v>
      </c>
      <c r="E989" s="37"/>
      <c r="F989" s="37">
        <f t="shared" si="150"/>
        <v>0.1</v>
      </c>
      <c r="G989" s="53">
        <f t="shared" si="152"/>
        <v>1</v>
      </c>
      <c r="H989" s="37">
        <f t="shared" si="153"/>
        <v>0.2</v>
      </c>
      <c r="I989" s="37">
        <f t="shared" si="154"/>
        <v>19.679999999999669</v>
      </c>
      <c r="J989" s="37">
        <f t="shared" si="157"/>
        <v>1.9800000000000005E-2</v>
      </c>
      <c r="K989" s="37">
        <f t="shared" si="159"/>
        <v>1.9800000522456007E-2</v>
      </c>
      <c r="L989" s="37">
        <f t="shared" si="155"/>
        <v>-5.2245600207223575E-11</v>
      </c>
      <c r="M989" s="37">
        <f t="shared" si="156"/>
        <v>9.9000002560034425E-2</v>
      </c>
      <c r="N989" s="36"/>
      <c r="O989" s="37">
        <f>IF(M989&gt;'FOBAS Calculator'!$D$22,0,1)</f>
        <v>1</v>
      </c>
      <c r="P989" s="37">
        <f t="shared" si="158"/>
        <v>98.399999999998684</v>
      </c>
      <c r="Q989" s="36"/>
      <c r="R989" s="36"/>
    </row>
    <row r="990" spans="1:18">
      <c r="A990" s="36"/>
      <c r="B990" s="36"/>
      <c r="C990" s="36"/>
      <c r="D990" s="37">
        <f t="shared" si="151"/>
        <v>98.499999999998678</v>
      </c>
      <c r="E990" s="37"/>
      <c r="F990" s="37">
        <f t="shared" si="150"/>
        <v>0.1</v>
      </c>
      <c r="G990" s="53">
        <f t="shared" si="152"/>
        <v>1</v>
      </c>
      <c r="H990" s="37">
        <f t="shared" si="153"/>
        <v>0.2</v>
      </c>
      <c r="I990" s="37">
        <f t="shared" si="154"/>
        <v>19.699999999999669</v>
      </c>
      <c r="J990" s="37">
        <f t="shared" si="157"/>
        <v>1.9800000000000005E-2</v>
      </c>
      <c r="K990" s="37">
        <f t="shared" si="159"/>
        <v>1.980000051200689E-2</v>
      </c>
      <c r="L990" s="37">
        <f t="shared" si="155"/>
        <v>-5.1200688480634857E-11</v>
      </c>
      <c r="M990" s="37">
        <f t="shared" si="156"/>
        <v>9.9000002508833743E-2</v>
      </c>
      <c r="N990" s="36"/>
      <c r="O990" s="37">
        <f>IF(M990&gt;'FOBAS Calculator'!$D$22,0,1)</f>
        <v>1</v>
      </c>
      <c r="P990" s="37">
        <f t="shared" si="158"/>
        <v>98.499999999998678</v>
      </c>
      <c r="Q990" s="36"/>
      <c r="R990" s="36"/>
    </row>
    <row r="991" spans="1:18">
      <c r="A991" s="36"/>
      <c r="B991" s="36"/>
      <c r="C991" s="36"/>
      <c r="D991" s="37">
        <f t="shared" si="151"/>
        <v>98.599999999998673</v>
      </c>
      <c r="E991" s="37"/>
      <c r="F991" s="37">
        <f t="shared" si="150"/>
        <v>0.1</v>
      </c>
      <c r="G991" s="53">
        <f t="shared" si="152"/>
        <v>1</v>
      </c>
      <c r="H991" s="37">
        <f t="shared" si="153"/>
        <v>0.2</v>
      </c>
      <c r="I991" s="37">
        <f t="shared" si="154"/>
        <v>19.719999999999668</v>
      </c>
      <c r="J991" s="37">
        <f t="shared" si="157"/>
        <v>1.9800000000000005E-2</v>
      </c>
      <c r="K991" s="37">
        <f t="shared" si="159"/>
        <v>1.9800000501766751E-2</v>
      </c>
      <c r="L991" s="37">
        <f t="shared" si="155"/>
        <v>-5.0176674620816544E-11</v>
      </c>
      <c r="M991" s="37">
        <f t="shared" si="156"/>
        <v>9.9000002458657074E-2</v>
      </c>
      <c r="N991" s="36"/>
      <c r="O991" s="37">
        <f>IF(M991&gt;'FOBAS Calculator'!$D$22,0,1)</f>
        <v>1</v>
      </c>
      <c r="P991" s="37">
        <f t="shared" si="158"/>
        <v>98.599999999998673</v>
      </c>
      <c r="Q991" s="36"/>
      <c r="R991" s="36"/>
    </row>
    <row r="992" spans="1:18">
      <c r="A992" s="36"/>
      <c r="B992" s="36"/>
      <c r="C992" s="36"/>
      <c r="D992" s="37">
        <f t="shared" si="151"/>
        <v>98.699999999998667</v>
      </c>
      <c r="E992" s="37"/>
      <c r="F992" s="37">
        <f t="shared" si="150"/>
        <v>0.1</v>
      </c>
      <c r="G992" s="53">
        <f t="shared" si="152"/>
        <v>1</v>
      </c>
      <c r="H992" s="37">
        <f t="shared" si="153"/>
        <v>0.2</v>
      </c>
      <c r="I992" s="37">
        <f t="shared" si="154"/>
        <v>19.739999999999668</v>
      </c>
      <c r="J992" s="37">
        <f t="shared" si="157"/>
        <v>1.9800000000000005E-2</v>
      </c>
      <c r="K992" s="37">
        <f t="shared" si="159"/>
        <v>1.9800000491731418E-2</v>
      </c>
      <c r="L992" s="37">
        <f t="shared" si="155"/>
        <v>-4.9173141253300301E-11</v>
      </c>
      <c r="M992" s="37">
        <f t="shared" si="156"/>
        <v>9.9000002409483936E-2</v>
      </c>
      <c r="N992" s="36"/>
      <c r="O992" s="37">
        <f>IF(M992&gt;'FOBAS Calculator'!$D$22,0,1)</f>
        <v>1</v>
      </c>
      <c r="P992" s="37">
        <f t="shared" si="158"/>
        <v>98.699999999998667</v>
      </c>
      <c r="Q992" s="36"/>
      <c r="R992" s="36"/>
    </row>
    <row r="993" spans="1:18">
      <c r="A993" s="36"/>
      <c r="B993" s="36"/>
      <c r="C993" s="36"/>
      <c r="D993" s="37">
        <f t="shared" si="151"/>
        <v>98.799999999998661</v>
      </c>
      <c r="E993" s="37"/>
      <c r="F993" s="37">
        <f t="shared" si="150"/>
        <v>0.1</v>
      </c>
      <c r="G993" s="53">
        <f t="shared" si="152"/>
        <v>1</v>
      </c>
      <c r="H993" s="37">
        <f t="shared" si="153"/>
        <v>0.2</v>
      </c>
      <c r="I993" s="37">
        <f t="shared" si="154"/>
        <v>19.759999999999668</v>
      </c>
      <c r="J993" s="37">
        <f t="shared" si="157"/>
        <v>1.9800000000000005E-2</v>
      </c>
      <c r="K993" s="37">
        <f t="shared" si="159"/>
        <v>1.9800000481896791E-2</v>
      </c>
      <c r="L993" s="37">
        <f t="shared" si="155"/>
        <v>-4.8189678636401109E-11</v>
      </c>
      <c r="M993" s="37">
        <f t="shared" si="156"/>
        <v>9.9000002361294262E-2</v>
      </c>
      <c r="N993" s="36"/>
      <c r="O993" s="37">
        <f>IF(M993&gt;'FOBAS Calculator'!$D$22,0,1)</f>
        <v>1</v>
      </c>
      <c r="P993" s="37">
        <f t="shared" si="158"/>
        <v>98.799999999998661</v>
      </c>
      <c r="Q993" s="36"/>
      <c r="R993" s="36"/>
    </row>
    <row r="994" spans="1:18">
      <c r="A994" s="36"/>
      <c r="B994" s="36"/>
      <c r="C994" s="36"/>
      <c r="D994" s="37">
        <f t="shared" si="151"/>
        <v>98.899999999998656</v>
      </c>
      <c r="E994" s="37"/>
      <c r="F994" s="37">
        <f t="shared" si="150"/>
        <v>0.1</v>
      </c>
      <c r="G994" s="53">
        <f t="shared" si="152"/>
        <v>1</v>
      </c>
      <c r="H994" s="37">
        <f t="shared" si="153"/>
        <v>0.2</v>
      </c>
      <c r="I994" s="37">
        <f t="shared" si="154"/>
        <v>19.779999999999667</v>
      </c>
      <c r="J994" s="37">
        <f t="shared" si="157"/>
        <v>1.9800000000000005E-2</v>
      </c>
      <c r="K994" s="37">
        <f t="shared" si="159"/>
        <v>1.9800000472258855E-2</v>
      </c>
      <c r="L994" s="37">
        <f t="shared" si="155"/>
        <v>-4.7225885008161937E-11</v>
      </c>
      <c r="M994" s="37">
        <f t="shared" si="156"/>
        <v>9.9000002314068372E-2</v>
      </c>
      <c r="N994" s="36"/>
      <c r="O994" s="37">
        <f>IF(M994&gt;'FOBAS Calculator'!$D$22,0,1)</f>
        <v>1</v>
      </c>
      <c r="P994" s="37">
        <f t="shared" si="158"/>
        <v>98.899999999998656</v>
      </c>
      <c r="Q994" s="36"/>
      <c r="R994" s="36"/>
    </row>
    <row r="995" spans="1:18">
      <c r="A995" s="36"/>
      <c r="B995" s="36"/>
      <c r="C995" s="36"/>
      <c r="D995" s="37">
        <f t="shared" si="151"/>
        <v>98.99999999999865</v>
      </c>
      <c r="E995" s="37"/>
      <c r="F995" s="37">
        <f t="shared" si="150"/>
        <v>0.1</v>
      </c>
      <c r="G995" s="53">
        <f t="shared" si="152"/>
        <v>1</v>
      </c>
      <c r="H995" s="37">
        <f t="shared" si="153"/>
        <v>0.2</v>
      </c>
      <c r="I995" s="37">
        <f t="shared" si="154"/>
        <v>19.799999999999667</v>
      </c>
      <c r="J995" s="37">
        <f t="shared" si="157"/>
        <v>1.9800000000000005E-2</v>
      </c>
      <c r="K995" s="37">
        <f t="shared" si="159"/>
        <v>1.9800000462813674E-2</v>
      </c>
      <c r="L995" s="37">
        <f t="shared" si="155"/>
        <v>-4.6281366933298432E-11</v>
      </c>
      <c r="M995" s="37">
        <f t="shared" si="156"/>
        <v>9.9000002267787005E-2</v>
      </c>
      <c r="N995" s="36"/>
      <c r="O995" s="37">
        <f>IF(M995&gt;'FOBAS Calculator'!$D$22,0,1)</f>
        <v>1</v>
      </c>
      <c r="P995" s="37">
        <f t="shared" si="158"/>
        <v>98.99999999999865</v>
      </c>
      <c r="Q995" s="36"/>
      <c r="R995" s="36"/>
    </row>
    <row r="996" spans="1:18">
      <c r="A996" s="36"/>
      <c r="B996" s="36"/>
      <c r="C996" s="36"/>
      <c r="D996" s="37">
        <f t="shared" si="151"/>
        <v>99.099999999998644</v>
      </c>
      <c r="E996" s="37"/>
      <c r="F996" s="37">
        <f t="shared" si="150"/>
        <v>0.1</v>
      </c>
      <c r="G996" s="53">
        <f t="shared" si="152"/>
        <v>1</v>
      </c>
      <c r="H996" s="37">
        <f t="shared" si="153"/>
        <v>0.2</v>
      </c>
      <c r="I996" s="37">
        <f t="shared" si="154"/>
        <v>19.819999999999666</v>
      </c>
      <c r="J996" s="37">
        <f t="shared" si="157"/>
        <v>1.9800000000000005E-2</v>
      </c>
      <c r="K996" s="37">
        <f t="shared" si="159"/>
        <v>1.9800000453557405E-2</v>
      </c>
      <c r="L996" s="37">
        <f t="shared" si="155"/>
        <v>-4.5355739997088307E-11</v>
      </c>
      <c r="M996" s="37">
        <f t="shared" si="156"/>
        <v>9.9000002222431271E-2</v>
      </c>
      <c r="N996" s="36"/>
      <c r="O996" s="37">
        <f>IF(M996&gt;'FOBAS Calculator'!$D$22,0,1)</f>
        <v>1</v>
      </c>
      <c r="P996" s="37">
        <f t="shared" si="158"/>
        <v>99.099999999998644</v>
      </c>
      <c r="Q996" s="36"/>
      <c r="R996" s="36"/>
    </row>
    <row r="997" spans="1:18">
      <c r="A997" s="36"/>
      <c r="B997" s="36"/>
      <c r="C997" s="36"/>
      <c r="D997" s="37">
        <f t="shared" si="151"/>
        <v>99.199999999998639</v>
      </c>
      <c r="E997" s="37"/>
      <c r="F997" s="37">
        <f t="shared" si="150"/>
        <v>0.1</v>
      </c>
      <c r="G997" s="53">
        <f t="shared" si="152"/>
        <v>1</v>
      </c>
      <c r="H997" s="37">
        <f t="shared" si="153"/>
        <v>0.2</v>
      </c>
      <c r="I997" s="37">
        <f t="shared" si="154"/>
        <v>19.839999999999666</v>
      </c>
      <c r="J997" s="37">
        <f t="shared" si="157"/>
        <v>1.9800000000000005E-2</v>
      </c>
      <c r="K997" s="37">
        <f t="shared" si="159"/>
        <v>1.9800000444486258E-2</v>
      </c>
      <c r="L997" s="37">
        <f t="shared" si="155"/>
        <v>-4.4448625335924419E-11</v>
      </c>
      <c r="M997" s="37">
        <f t="shared" si="156"/>
        <v>9.9000002177982646E-2</v>
      </c>
      <c r="N997" s="36"/>
      <c r="O997" s="37">
        <f>IF(M997&gt;'FOBAS Calculator'!$D$22,0,1)</f>
        <v>1</v>
      </c>
      <c r="P997" s="37">
        <f t="shared" si="158"/>
        <v>99.199999999998639</v>
      </c>
      <c r="Q997" s="36"/>
      <c r="R997" s="36"/>
    </row>
    <row r="998" spans="1:18">
      <c r="A998" s="36"/>
      <c r="B998" s="36"/>
      <c r="C998" s="36"/>
      <c r="D998" s="37">
        <f t="shared" si="151"/>
        <v>99.299999999998633</v>
      </c>
      <c r="E998" s="37"/>
      <c r="F998" s="37">
        <f t="shared" si="150"/>
        <v>0.1</v>
      </c>
      <c r="G998" s="53">
        <f t="shared" si="152"/>
        <v>1</v>
      </c>
      <c r="H998" s="37">
        <f t="shared" si="153"/>
        <v>0.2</v>
      </c>
      <c r="I998" s="37">
        <f t="shared" si="154"/>
        <v>19.859999999999665</v>
      </c>
      <c r="J998" s="37">
        <f t="shared" si="157"/>
        <v>1.9800000000000005E-2</v>
      </c>
      <c r="K998" s="37">
        <f t="shared" si="159"/>
        <v>1.9800000435596533E-2</v>
      </c>
      <c r="L998" s="37">
        <f t="shared" si="155"/>
        <v>-4.355965275981699E-11</v>
      </c>
      <c r="M998" s="37">
        <f t="shared" si="156"/>
        <v>9.900000213442299E-2</v>
      </c>
      <c r="N998" s="36"/>
      <c r="O998" s="37">
        <f>IF(M998&gt;'FOBAS Calculator'!$D$22,0,1)</f>
        <v>1</v>
      </c>
      <c r="P998" s="37">
        <f t="shared" si="158"/>
        <v>99.299999999998633</v>
      </c>
      <c r="Q998" s="36"/>
      <c r="R998" s="36"/>
    </row>
    <row r="999" spans="1:18">
      <c r="A999" s="36"/>
      <c r="B999" s="36"/>
      <c r="C999" s="36"/>
      <c r="D999" s="37">
        <f t="shared" si="151"/>
        <v>99.399999999998627</v>
      </c>
      <c r="E999" s="37"/>
      <c r="F999" s="37">
        <f t="shared" si="150"/>
        <v>0.1</v>
      </c>
      <c r="G999" s="53">
        <f t="shared" si="152"/>
        <v>1</v>
      </c>
      <c r="H999" s="37">
        <f t="shared" si="153"/>
        <v>0.2</v>
      </c>
      <c r="I999" s="37">
        <f t="shared" si="154"/>
        <v>19.879999999999665</v>
      </c>
      <c r="J999" s="37">
        <f t="shared" si="157"/>
        <v>1.9800000000000005E-2</v>
      </c>
      <c r="K999" s="37">
        <f t="shared" si="159"/>
        <v>1.9800000426884602E-2</v>
      </c>
      <c r="L999" s="37">
        <f t="shared" si="155"/>
        <v>-4.2688459711559548E-11</v>
      </c>
      <c r="M999" s="37">
        <f t="shared" si="156"/>
        <v>9.9000002091734526E-2</v>
      </c>
      <c r="N999" s="36"/>
      <c r="O999" s="37">
        <f>IF(M999&gt;'FOBAS Calculator'!$D$22,0,1)</f>
        <v>1</v>
      </c>
      <c r="P999" s="37">
        <f t="shared" si="158"/>
        <v>99.399999999998627</v>
      </c>
      <c r="Q999" s="36"/>
      <c r="R999" s="36"/>
    </row>
    <row r="1000" spans="1:18">
      <c r="A1000" s="36"/>
      <c r="B1000" s="36"/>
      <c r="C1000" s="36"/>
      <c r="D1000" s="37">
        <f t="shared" si="151"/>
        <v>99.499999999998622</v>
      </c>
      <c r="E1000" s="37"/>
      <c r="F1000" s="37">
        <f t="shared" si="150"/>
        <v>0.1</v>
      </c>
      <c r="G1000" s="53">
        <f t="shared" si="152"/>
        <v>1</v>
      </c>
      <c r="H1000" s="37">
        <f t="shared" si="153"/>
        <v>0.2</v>
      </c>
      <c r="I1000" s="37">
        <f t="shared" si="154"/>
        <v>19.899999999999665</v>
      </c>
      <c r="J1000" s="37">
        <f t="shared" si="157"/>
        <v>1.9800000000000005E-2</v>
      </c>
      <c r="K1000" s="37">
        <f t="shared" si="159"/>
        <v>1.9800000418346911E-2</v>
      </c>
      <c r="L1000" s="37">
        <f t="shared" si="155"/>
        <v>-4.1834690572839504E-11</v>
      </c>
      <c r="M1000" s="37">
        <f t="shared" si="156"/>
        <v>9.9000002049899838E-2</v>
      </c>
      <c r="N1000" s="36"/>
      <c r="O1000" s="37">
        <f>IF(M1000&gt;'FOBAS Calculator'!$D$22,0,1)</f>
        <v>1</v>
      </c>
      <c r="P1000" s="37">
        <f t="shared" si="158"/>
        <v>99.499999999998622</v>
      </c>
      <c r="Q1000" s="36"/>
      <c r="R1000" s="36"/>
    </row>
    <row r="1001" spans="1:18">
      <c r="A1001" s="36"/>
      <c r="B1001" s="36"/>
      <c r="C1001" s="36"/>
      <c r="D1001" s="37">
        <f t="shared" si="151"/>
        <v>99.599999999998616</v>
      </c>
      <c r="E1001" s="37"/>
      <c r="F1001" s="37">
        <f t="shared" si="150"/>
        <v>0.1</v>
      </c>
      <c r="G1001" s="53">
        <f t="shared" si="152"/>
        <v>1</v>
      </c>
      <c r="H1001" s="37">
        <f t="shared" si="153"/>
        <v>0.2</v>
      </c>
      <c r="I1001" s="37">
        <f t="shared" si="154"/>
        <v>19.919999999999664</v>
      </c>
      <c r="J1001" s="37">
        <f t="shared" si="157"/>
        <v>1.9800000000000005E-2</v>
      </c>
      <c r="K1001" s="37">
        <f t="shared" si="159"/>
        <v>1.9800000409979972E-2</v>
      </c>
      <c r="L1001" s="37">
        <f t="shared" si="155"/>
        <v>-4.0997996664238201E-11</v>
      </c>
      <c r="M1001" s="37">
        <f t="shared" si="156"/>
        <v>9.9000002008901841E-2</v>
      </c>
      <c r="N1001" s="36"/>
      <c r="O1001" s="37">
        <f>IF(M1001&gt;'FOBAS Calculator'!$D$22,0,1)</f>
        <v>1</v>
      </c>
      <c r="P1001" s="37">
        <f t="shared" si="158"/>
        <v>99.599999999998616</v>
      </c>
      <c r="Q1001" s="36"/>
      <c r="R1001" s="36"/>
    </row>
    <row r="1002" spans="1:18">
      <c r="A1002" s="36"/>
      <c r="B1002" s="36"/>
      <c r="C1002" s="36"/>
      <c r="D1002" s="37">
        <f t="shared" si="151"/>
        <v>99.69999999999861</v>
      </c>
      <c r="E1002" s="37"/>
      <c r="F1002" s="37">
        <f t="shared" si="150"/>
        <v>0.1</v>
      </c>
      <c r="G1002" s="53">
        <f t="shared" si="152"/>
        <v>1</v>
      </c>
      <c r="H1002" s="37">
        <f t="shared" si="153"/>
        <v>0.2</v>
      </c>
      <c r="I1002" s="37">
        <f t="shared" si="154"/>
        <v>19.939999999999664</v>
      </c>
      <c r="J1002" s="37">
        <f t="shared" si="157"/>
        <v>1.9800000000000005E-2</v>
      </c>
      <c r="K1002" s="37">
        <f t="shared" si="159"/>
        <v>1.9800000401780371E-2</v>
      </c>
      <c r="L1002" s="37">
        <f t="shared" si="155"/>
        <v>-4.0178036592175558E-11</v>
      </c>
      <c r="M1002" s="37">
        <f t="shared" si="156"/>
        <v>9.90000019687238E-2</v>
      </c>
      <c r="N1002" s="36"/>
      <c r="O1002" s="37">
        <f>IF(M1002&gt;'FOBAS Calculator'!$D$22,0,1)</f>
        <v>1</v>
      </c>
      <c r="P1002" s="37">
        <f t="shared" si="158"/>
        <v>99.69999999999861</v>
      </c>
      <c r="Q1002" s="36"/>
      <c r="R1002" s="36"/>
    </row>
    <row r="1003" spans="1:18">
      <c r="A1003" s="36"/>
      <c r="B1003" s="36"/>
      <c r="C1003" s="36"/>
      <c r="D1003" s="37">
        <f t="shared" si="151"/>
        <v>99.799999999998604</v>
      </c>
      <c r="E1003" s="37"/>
      <c r="F1003" s="37">
        <f t="shared" si="150"/>
        <v>0.1</v>
      </c>
      <c r="G1003" s="53">
        <f t="shared" si="152"/>
        <v>1</v>
      </c>
      <c r="H1003" s="37">
        <f t="shared" si="153"/>
        <v>0.2</v>
      </c>
      <c r="I1003" s="37">
        <f t="shared" si="154"/>
        <v>19.959999999999663</v>
      </c>
      <c r="J1003" s="37">
        <f t="shared" si="157"/>
        <v>1.9800000000000005E-2</v>
      </c>
      <c r="K1003" s="37">
        <f t="shared" si="159"/>
        <v>1.9800000393744764E-2</v>
      </c>
      <c r="L1003" s="37">
        <f t="shared" si="155"/>
        <v>-3.9374475901965411E-11</v>
      </c>
      <c r="M1003" s="37">
        <f t="shared" si="156"/>
        <v>9.9000001929349324E-2</v>
      </c>
      <c r="N1003" s="36"/>
      <c r="O1003" s="37">
        <f>IF(M1003&gt;'FOBAS Calculator'!$D$22,0,1)</f>
        <v>1</v>
      </c>
      <c r="P1003" s="37">
        <f t="shared" si="158"/>
        <v>99.799999999998604</v>
      </c>
      <c r="Q1003" s="36"/>
      <c r="R1003" s="36"/>
    </row>
    <row r="1004" spans="1:18">
      <c r="A1004" s="36"/>
      <c r="B1004" s="36"/>
      <c r="C1004" s="36"/>
      <c r="D1004" s="37">
        <f t="shared" si="151"/>
        <v>99.899999999998599</v>
      </c>
      <c r="E1004" s="37"/>
      <c r="F1004" s="37">
        <f t="shared" si="150"/>
        <v>0.1</v>
      </c>
      <c r="G1004" s="53">
        <f t="shared" si="152"/>
        <v>1</v>
      </c>
      <c r="H1004" s="37">
        <f t="shared" si="153"/>
        <v>0.2</v>
      </c>
      <c r="I1004" s="37">
        <f t="shared" si="154"/>
        <v>19.979999999999663</v>
      </c>
      <c r="J1004" s="37">
        <f t="shared" si="157"/>
        <v>1.9800000000000005E-2</v>
      </c>
      <c r="K1004" s="37">
        <f t="shared" si="159"/>
        <v>1.9800000385869869E-2</v>
      </c>
      <c r="L1004" s="37">
        <f t="shared" si="155"/>
        <v>-3.8586986383926102E-11</v>
      </c>
      <c r="M1004" s="37">
        <f t="shared" si="156"/>
        <v>9.9000001890762343E-2</v>
      </c>
      <c r="N1004" s="36"/>
      <c r="O1004" s="37">
        <f>IF(M1004&gt;'FOBAS Calculator'!$D$22,0,1)</f>
        <v>1</v>
      </c>
      <c r="P1004" s="37">
        <f t="shared" si="158"/>
        <v>99.899999999998599</v>
      </c>
      <c r="Q1004" s="36"/>
      <c r="R1004" s="36"/>
    </row>
    <row r="1005" spans="1:18">
      <c r="A1005" s="36"/>
      <c r="B1005" s="36"/>
      <c r="C1005" s="36"/>
      <c r="D1005" s="37">
        <f t="shared" si="151"/>
        <v>99.999999999998593</v>
      </c>
      <c r="E1005" s="37"/>
      <c r="F1005" s="37">
        <f t="shared" si="150"/>
        <v>0.1</v>
      </c>
      <c r="G1005" s="53">
        <f t="shared" si="152"/>
        <v>1</v>
      </c>
      <c r="H1005" s="37">
        <f t="shared" si="153"/>
        <v>0.2</v>
      </c>
      <c r="I1005" s="37">
        <f t="shared" si="154"/>
        <v>19.999999999999662</v>
      </c>
      <c r="J1005" s="37">
        <f t="shared" si="157"/>
        <v>1.9800000000000005E-2</v>
      </c>
      <c r="K1005" s="37">
        <f t="shared" si="159"/>
        <v>1.9800000378152473E-2</v>
      </c>
      <c r="L1005" s="37">
        <f t="shared" si="155"/>
        <v>-3.7815246767269886E-11</v>
      </c>
      <c r="M1005" s="37">
        <f t="shared" si="156"/>
        <v>9.9000001852947092E-2</v>
      </c>
      <c r="N1005" s="36"/>
      <c r="O1005" s="37">
        <f>IF(M1005&gt;'FOBAS Calculator'!$D$22,0,1)</f>
        <v>1</v>
      </c>
      <c r="P1005" s="37">
        <f t="shared" si="158"/>
        <v>99.999999999998593</v>
      </c>
      <c r="Q1005" s="36"/>
      <c r="R1005" s="36"/>
    </row>
    <row r="1006" spans="1:18">
      <c r="A1006" s="36"/>
      <c r="B1006" s="36"/>
      <c r="C1006" s="36"/>
      <c r="D1006" s="37">
        <f t="shared" si="151"/>
        <v>100.09999999999859</v>
      </c>
      <c r="E1006" s="37"/>
      <c r="F1006" s="37">
        <f t="shared" si="150"/>
        <v>0.1</v>
      </c>
      <c r="G1006" s="53">
        <f t="shared" si="152"/>
        <v>1</v>
      </c>
      <c r="H1006" s="37">
        <f t="shared" si="153"/>
        <v>0.2</v>
      </c>
      <c r="I1006" s="37">
        <f t="shared" si="154"/>
        <v>20.019999999999662</v>
      </c>
      <c r="J1006" s="37">
        <f t="shared" si="157"/>
        <v>1.9800000000000005E-2</v>
      </c>
      <c r="K1006" s="37">
        <f t="shared" si="159"/>
        <v>1.9800000370589422E-2</v>
      </c>
      <c r="L1006" s="37">
        <f t="shared" si="155"/>
        <v>-3.7058941679268817E-11</v>
      </c>
      <c r="M1006" s="37">
        <f t="shared" si="156"/>
        <v>9.9000001815888153E-2</v>
      </c>
      <c r="N1006" s="36"/>
      <c r="O1006" s="37">
        <f>IF(M1006&gt;'FOBAS Calculator'!$D$22,0,1)</f>
        <v>1</v>
      </c>
      <c r="P1006" s="37">
        <f t="shared" si="158"/>
        <v>100.09999999999859</v>
      </c>
      <c r="Q1006" s="36"/>
      <c r="R1006" s="36"/>
    </row>
    <row r="1007" spans="1:18">
      <c r="A1007" s="36"/>
      <c r="B1007" s="36"/>
      <c r="C1007" s="36"/>
      <c r="D1007" s="37">
        <f t="shared" si="151"/>
        <v>100.19999999999858</v>
      </c>
      <c r="E1007" s="37"/>
      <c r="F1007" s="37">
        <f t="shared" si="150"/>
        <v>0.1</v>
      </c>
      <c r="G1007" s="53">
        <f t="shared" si="152"/>
        <v>1</v>
      </c>
      <c r="H1007" s="37">
        <f t="shared" si="153"/>
        <v>0.2</v>
      </c>
      <c r="I1007" s="37">
        <f t="shared" si="154"/>
        <v>20.039999999999662</v>
      </c>
      <c r="J1007" s="37">
        <f t="shared" si="157"/>
        <v>1.9800000000000005E-2</v>
      </c>
      <c r="K1007" s="37">
        <f t="shared" si="159"/>
        <v>1.9800000363177635E-2</v>
      </c>
      <c r="L1007" s="37">
        <f t="shared" si="155"/>
        <v>-3.6317763033033579E-11</v>
      </c>
      <c r="M1007" s="37">
        <f t="shared" si="156"/>
        <v>9.9000001779570385E-2</v>
      </c>
      <c r="N1007" s="36"/>
      <c r="O1007" s="37">
        <f>IF(M1007&gt;'FOBAS Calculator'!$D$22,0,1)</f>
        <v>1</v>
      </c>
      <c r="P1007" s="37">
        <f t="shared" si="158"/>
        <v>100.19999999999858</v>
      </c>
      <c r="Q1007" s="36"/>
      <c r="R1007" s="36"/>
    </row>
    <row r="1008" spans="1:18">
      <c r="A1008" s="36"/>
      <c r="B1008" s="36"/>
      <c r="C1008" s="36"/>
      <c r="D1008" s="37">
        <f t="shared" si="151"/>
        <v>100.29999999999858</v>
      </c>
      <c r="E1008" s="37"/>
      <c r="F1008" s="37">
        <f t="shared" si="150"/>
        <v>0.1</v>
      </c>
      <c r="G1008" s="53">
        <f t="shared" si="152"/>
        <v>1</v>
      </c>
      <c r="H1008" s="37">
        <f t="shared" si="153"/>
        <v>0.2</v>
      </c>
      <c r="I1008" s="37">
        <f t="shared" si="154"/>
        <v>20.059999999999661</v>
      </c>
      <c r="J1008" s="37">
        <f t="shared" si="157"/>
        <v>1.9800000000000005E-2</v>
      </c>
      <c r="K1008" s="37">
        <f t="shared" si="159"/>
        <v>1.9800000355914081E-2</v>
      </c>
      <c r="L1008" s="37">
        <f t="shared" si="155"/>
        <v>-3.5591407598900562E-11</v>
      </c>
      <c r="M1008" s="37">
        <f t="shared" si="156"/>
        <v>9.900000174397898E-2</v>
      </c>
      <c r="N1008" s="36"/>
      <c r="O1008" s="37">
        <f>IF(M1008&gt;'FOBAS Calculator'!$D$22,0,1)</f>
        <v>1</v>
      </c>
      <c r="P1008" s="37">
        <f t="shared" si="158"/>
        <v>100.29999999999858</v>
      </c>
      <c r="Q1008" s="36"/>
      <c r="R1008" s="36"/>
    </row>
    <row r="1009" spans="1:18">
      <c r="A1009" s="36"/>
      <c r="B1009" s="36"/>
      <c r="C1009" s="36"/>
      <c r="D1009" s="37">
        <f t="shared" si="151"/>
        <v>100.39999999999857</v>
      </c>
      <c r="E1009" s="37"/>
      <c r="F1009" s="37">
        <f t="shared" si="150"/>
        <v>0.1</v>
      </c>
      <c r="G1009" s="53">
        <f t="shared" si="152"/>
        <v>1</v>
      </c>
      <c r="H1009" s="37">
        <f t="shared" si="153"/>
        <v>0.2</v>
      </c>
      <c r="I1009" s="37">
        <f t="shared" si="154"/>
        <v>20.079999999999661</v>
      </c>
      <c r="J1009" s="37">
        <f t="shared" si="157"/>
        <v>1.9800000000000005E-2</v>
      </c>
      <c r="K1009" s="37">
        <f t="shared" si="159"/>
        <v>1.9800000348795803E-2</v>
      </c>
      <c r="L1009" s="37">
        <f t="shared" si="155"/>
        <v>-3.4879579779989457E-11</v>
      </c>
      <c r="M1009" s="37">
        <f t="shared" si="156"/>
        <v>9.9000001709099394E-2</v>
      </c>
      <c r="N1009" s="36"/>
      <c r="O1009" s="37">
        <f>IF(M1009&gt;'FOBAS Calculator'!$D$22,0,1)</f>
        <v>1</v>
      </c>
      <c r="P1009" s="37">
        <f t="shared" si="158"/>
        <v>100.39999999999857</v>
      </c>
      <c r="Q1009" s="36"/>
      <c r="R1009" s="36"/>
    </row>
    <row r="1010" spans="1:18">
      <c r="A1010" s="36"/>
      <c r="B1010" s="36"/>
      <c r="C1010" s="36"/>
      <c r="D1010" s="37">
        <f t="shared" si="151"/>
        <v>100.49999999999856</v>
      </c>
      <c r="E1010" s="37"/>
      <c r="F1010" s="37">
        <f t="shared" si="150"/>
        <v>0.1</v>
      </c>
      <c r="G1010" s="53">
        <f t="shared" si="152"/>
        <v>1</v>
      </c>
      <c r="H1010" s="37">
        <f t="shared" si="153"/>
        <v>0.2</v>
      </c>
      <c r="I1010" s="37">
        <f t="shared" si="154"/>
        <v>20.09999999999966</v>
      </c>
      <c r="J1010" s="37">
        <f t="shared" si="157"/>
        <v>1.9800000000000005E-2</v>
      </c>
      <c r="K1010" s="37">
        <f t="shared" si="159"/>
        <v>1.9800000341819883E-2</v>
      </c>
      <c r="L1010" s="37">
        <f t="shared" si="155"/>
        <v>-3.4181987795811605E-11</v>
      </c>
      <c r="M1010" s="37">
        <f t="shared" si="156"/>
        <v>9.9000001674917404E-2</v>
      </c>
      <c r="N1010" s="36"/>
      <c r="O1010" s="37">
        <f>IF(M1010&gt;'FOBAS Calculator'!$D$22,0,1)</f>
        <v>1</v>
      </c>
      <c r="P1010" s="37">
        <f t="shared" si="158"/>
        <v>100.49999999999856</v>
      </c>
      <c r="Q1010" s="36"/>
      <c r="R1010" s="36"/>
    </row>
    <row r="1011" spans="1:18">
      <c r="A1011" s="36"/>
      <c r="B1011" s="36"/>
      <c r="C1011" s="36"/>
      <c r="D1011" s="37">
        <f t="shared" si="151"/>
        <v>100.59999999999856</v>
      </c>
      <c r="E1011" s="37"/>
      <c r="F1011" s="37">
        <f t="shared" si="150"/>
        <v>0.1</v>
      </c>
      <c r="G1011" s="53">
        <f t="shared" si="152"/>
        <v>1</v>
      </c>
      <c r="H1011" s="37">
        <f t="shared" si="153"/>
        <v>0.2</v>
      </c>
      <c r="I1011" s="37">
        <f t="shared" si="154"/>
        <v>20.11999999999966</v>
      </c>
      <c r="J1011" s="37">
        <f t="shared" si="157"/>
        <v>1.9800000000000005E-2</v>
      </c>
      <c r="K1011" s="37">
        <f t="shared" si="159"/>
        <v>1.9800000334983487E-2</v>
      </c>
      <c r="L1011" s="37">
        <f t="shared" si="155"/>
        <v>-3.3498348192551042E-11</v>
      </c>
      <c r="M1011" s="37">
        <f t="shared" si="156"/>
        <v>9.9000001641419061E-2</v>
      </c>
      <c r="N1011" s="36"/>
      <c r="O1011" s="37">
        <f>IF(M1011&gt;'FOBAS Calculator'!$D$22,0,1)</f>
        <v>1</v>
      </c>
      <c r="P1011" s="37">
        <f t="shared" si="158"/>
        <v>100.59999999999856</v>
      </c>
      <c r="Q1011" s="36"/>
      <c r="R1011" s="36"/>
    </row>
    <row r="1012" spans="1:18">
      <c r="A1012" s="36"/>
      <c r="B1012" s="36"/>
      <c r="C1012" s="36"/>
      <c r="D1012" s="37">
        <f t="shared" si="151"/>
        <v>100.69999999999855</v>
      </c>
      <c r="E1012" s="37"/>
      <c r="F1012" s="37">
        <f t="shared" si="150"/>
        <v>0.1</v>
      </c>
      <c r="G1012" s="53">
        <f t="shared" si="152"/>
        <v>1</v>
      </c>
      <c r="H1012" s="37">
        <f t="shared" si="153"/>
        <v>0.2</v>
      </c>
      <c r="I1012" s="37">
        <f t="shared" si="154"/>
        <v>20.13999999999966</v>
      </c>
      <c r="J1012" s="37">
        <f t="shared" si="157"/>
        <v>1.9800000000000005E-2</v>
      </c>
      <c r="K1012" s="37">
        <f t="shared" si="159"/>
        <v>1.9800000328283815E-2</v>
      </c>
      <c r="L1012" s="37">
        <f t="shared" si="155"/>
        <v>-3.2828380985838733E-11</v>
      </c>
      <c r="M1012" s="37">
        <f t="shared" si="156"/>
        <v>9.9000001608590682E-2</v>
      </c>
      <c r="N1012" s="36"/>
      <c r="O1012" s="37">
        <f>IF(M1012&gt;'FOBAS Calculator'!$D$22,0,1)</f>
        <v>1</v>
      </c>
      <c r="P1012" s="37">
        <f t="shared" si="158"/>
        <v>100.69999999999855</v>
      </c>
      <c r="Q1012" s="36"/>
      <c r="R1012" s="36"/>
    </row>
    <row r="1013" spans="1:18">
      <c r="A1013" s="36"/>
      <c r="B1013" s="36"/>
      <c r="C1013" s="36"/>
      <c r="D1013" s="37">
        <f t="shared" si="151"/>
        <v>100.79999999999855</v>
      </c>
      <c r="E1013" s="37"/>
      <c r="F1013" s="37">
        <f t="shared" si="150"/>
        <v>0.1</v>
      </c>
      <c r="G1013" s="53">
        <f t="shared" si="152"/>
        <v>1</v>
      </c>
      <c r="H1013" s="37">
        <f t="shared" si="153"/>
        <v>0.2</v>
      </c>
      <c r="I1013" s="37">
        <f t="shared" si="154"/>
        <v>20.159999999999659</v>
      </c>
      <c r="J1013" s="37">
        <f t="shared" si="157"/>
        <v>1.9800000000000005E-2</v>
      </c>
      <c r="K1013" s="37">
        <f t="shared" si="159"/>
        <v>1.9800000321718136E-2</v>
      </c>
      <c r="L1013" s="37">
        <f t="shared" si="155"/>
        <v>-3.2171813130199569E-11</v>
      </c>
      <c r="M1013" s="37">
        <f t="shared" si="156"/>
        <v>9.9000001576418875E-2</v>
      </c>
      <c r="N1013" s="36"/>
      <c r="O1013" s="37">
        <f>IF(M1013&gt;'FOBAS Calculator'!$D$22,0,1)</f>
        <v>1</v>
      </c>
      <c r="P1013" s="37">
        <f t="shared" si="158"/>
        <v>100.79999999999855</v>
      </c>
      <c r="Q1013" s="36"/>
      <c r="R1013" s="36"/>
    </row>
    <row r="1014" spans="1:18">
      <c r="A1014" s="36"/>
      <c r="B1014" s="36"/>
      <c r="C1014" s="36"/>
      <c r="D1014" s="37">
        <f t="shared" si="151"/>
        <v>100.89999999999854</v>
      </c>
      <c r="E1014" s="37"/>
      <c r="F1014" s="37">
        <f t="shared" si="150"/>
        <v>0.1</v>
      </c>
      <c r="G1014" s="53">
        <f t="shared" si="152"/>
        <v>1</v>
      </c>
      <c r="H1014" s="37">
        <f t="shared" si="153"/>
        <v>0.2</v>
      </c>
      <c r="I1014" s="37">
        <f t="shared" si="154"/>
        <v>20.179999999999659</v>
      </c>
      <c r="J1014" s="37">
        <f t="shared" si="157"/>
        <v>1.9800000000000005E-2</v>
      </c>
      <c r="K1014" s="37">
        <f t="shared" si="159"/>
        <v>1.980000031528378E-2</v>
      </c>
      <c r="L1014" s="37">
        <f t="shared" si="155"/>
        <v>-3.1528377478218238E-11</v>
      </c>
      <c r="M1014" s="37">
        <f t="shared" si="156"/>
        <v>9.9000001544890498E-2</v>
      </c>
      <c r="N1014" s="36"/>
      <c r="O1014" s="37">
        <f>IF(M1014&gt;'FOBAS Calculator'!$D$22,0,1)</f>
        <v>1</v>
      </c>
      <c r="P1014" s="37">
        <f t="shared" si="158"/>
        <v>100.89999999999854</v>
      </c>
      <c r="Q1014" s="36"/>
      <c r="R1014" s="36"/>
    </row>
    <row r="1015" spans="1:18">
      <c r="A1015" s="36"/>
      <c r="B1015" s="36"/>
      <c r="C1015" s="36"/>
      <c r="D1015" s="37">
        <f t="shared" si="151"/>
        <v>100.99999999999854</v>
      </c>
      <c r="E1015" s="37"/>
      <c r="F1015" s="37">
        <f t="shared" si="150"/>
        <v>0.1</v>
      </c>
      <c r="G1015" s="53">
        <f t="shared" si="152"/>
        <v>1</v>
      </c>
      <c r="H1015" s="37">
        <f t="shared" si="153"/>
        <v>0.2</v>
      </c>
      <c r="I1015" s="37">
        <f t="shared" si="154"/>
        <v>20.199999999999658</v>
      </c>
      <c r="J1015" s="37">
        <f t="shared" si="157"/>
        <v>1.9800000000000005E-2</v>
      </c>
      <c r="K1015" s="37">
        <f t="shared" si="159"/>
        <v>1.9800000308978105E-2</v>
      </c>
      <c r="L1015" s="37">
        <f t="shared" si="155"/>
        <v>-3.0897810004981709E-11</v>
      </c>
      <c r="M1015" s="37">
        <f t="shared" si="156"/>
        <v>9.9000001513992686E-2</v>
      </c>
      <c r="N1015" s="36"/>
      <c r="O1015" s="37">
        <f>IF(M1015&gt;'FOBAS Calculator'!$D$22,0,1)</f>
        <v>1</v>
      </c>
      <c r="P1015" s="37">
        <f t="shared" si="158"/>
        <v>100.99999999999854</v>
      </c>
      <c r="Q1015" s="36"/>
      <c r="R1015" s="36"/>
    </row>
    <row r="1016" spans="1:18">
      <c r="A1016" s="36"/>
      <c r="B1016" s="36"/>
      <c r="C1016" s="36"/>
      <c r="D1016" s="37">
        <f t="shared" si="151"/>
        <v>101.09999999999853</v>
      </c>
      <c r="E1016" s="37"/>
      <c r="F1016" s="37">
        <f t="shared" si="150"/>
        <v>0.1</v>
      </c>
      <c r="G1016" s="53">
        <f t="shared" si="152"/>
        <v>1</v>
      </c>
      <c r="H1016" s="37">
        <f t="shared" si="153"/>
        <v>0.2</v>
      </c>
      <c r="I1016" s="37">
        <f t="shared" si="154"/>
        <v>20.219999999999658</v>
      </c>
      <c r="J1016" s="37">
        <f t="shared" si="157"/>
        <v>1.9800000000000005E-2</v>
      </c>
      <c r="K1016" s="37">
        <f t="shared" si="159"/>
        <v>1.9800000302798541E-2</v>
      </c>
      <c r="L1016" s="37">
        <f t="shared" si="155"/>
        <v>-3.027985362447083E-11</v>
      </c>
      <c r="M1016" s="37">
        <f t="shared" si="156"/>
        <v>9.9000001483712838E-2</v>
      </c>
      <c r="N1016" s="36"/>
      <c r="O1016" s="37">
        <f>IF(M1016&gt;'FOBAS Calculator'!$D$22,0,1)</f>
        <v>1</v>
      </c>
      <c r="P1016" s="37">
        <f t="shared" si="158"/>
        <v>101.09999999999853</v>
      </c>
      <c r="Q1016" s="36"/>
      <c r="R1016" s="36"/>
    </row>
    <row r="1017" spans="1:18">
      <c r="A1017" s="36"/>
      <c r="B1017" s="36"/>
      <c r="C1017" s="36"/>
      <c r="D1017" s="37">
        <f t="shared" si="151"/>
        <v>101.19999999999852</v>
      </c>
      <c r="E1017" s="37"/>
      <c r="F1017" s="37">
        <f t="shared" si="150"/>
        <v>0.1</v>
      </c>
      <c r="G1017" s="53">
        <f t="shared" si="152"/>
        <v>1</v>
      </c>
      <c r="H1017" s="37">
        <f t="shared" si="153"/>
        <v>0.2</v>
      </c>
      <c r="I1017" s="37">
        <f t="shared" si="154"/>
        <v>20.239999999999657</v>
      </c>
      <c r="J1017" s="37">
        <f t="shared" si="157"/>
        <v>1.9800000000000005E-2</v>
      </c>
      <c r="K1017" s="37">
        <f t="shared" si="159"/>
        <v>1.980000029674257E-2</v>
      </c>
      <c r="L1017" s="37">
        <f t="shared" si="155"/>
        <v>-2.9674256454836899E-11</v>
      </c>
      <c r="M1017" s="37">
        <f t="shared" si="156"/>
        <v>9.9000001454038575E-2</v>
      </c>
      <c r="N1017" s="36"/>
      <c r="O1017" s="37">
        <f>IF(M1017&gt;'FOBAS Calculator'!$D$22,0,1)</f>
        <v>1</v>
      </c>
      <c r="P1017" s="37">
        <f t="shared" si="158"/>
        <v>101.19999999999852</v>
      </c>
      <c r="Q1017" s="36"/>
      <c r="R1017" s="36"/>
    </row>
    <row r="1018" spans="1:18">
      <c r="A1018" s="36"/>
      <c r="B1018" s="36"/>
      <c r="C1018" s="36"/>
      <c r="D1018" s="37">
        <f t="shared" si="151"/>
        <v>101.29999999999852</v>
      </c>
      <c r="E1018" s="37"/>
      <c r="F1018" s="37">
        <f t="shared" si="150"/>
        <v>0.1</v>
      </c>
      <c r="G1018" s="53">
        <f t="shared" si="152"/>
        <v>1</v>
      </c>
      <c r="H1018" s="37">
        <f t="shared" si="153"/>
        <v>0.2</v>
      </c>
      <c r="I1018" s="37">
        <f t="shared" si="154"/>
        <v>20.259999999999657</v>
      </c>
      <c r="J1018" s="37">
        <f t="shared" si="157"/>
        <v>1.9800000000000005E-2</v>
      </c>
      <c r="K1018" s="37">
        <f t="shared" si="159"/>
        <v>1.980000029080772E-2</v>
      </c>
      <c r="L1018" s="37">
        <f t="shared" si="155"/>
        <v>-2.9080771471456935E-11</v>
      </c>
      <c r="M1018" s="37">
        <f t="shared" si="156"/>
        <v>9.9000001424957809E-2</v>
      </c>
      <c r="N1018" s="36"/>
      <c r="O1018" s="37">
        <f>IF(M1018&gt;'FOBAS Calculator'!$D$22,0,1)</f>
        <v>1</v>
      </c>
      <c r="P1018" s="37">
        <f t="shared" si="158"/>
        <v>101.29999999999852</v>
      </c>
      <c r="Q1018" s="36"/>
      <c r="R1018" s="36"/>
    </row>
    <row r="1019" spans="1:18">
      <c r="A1019" s="36"/>
      <c r="B1019" s="36"/>
      <c r="C1019" s="36"/>
      <c r="D1019" s="37">
        <f t="shared" si="151"/>
        <v>101.39999999999851</v>
      </c>
      <c r="E1019" s="37"/>
      <c r="F1019" s="37">
        <f t="shared" si="150"/>
        <v>0.1</v>
      </c>
      <c r="G1019" s="53">
        <f t="shared" si="152"/>
        <v>1</v>
      </c>
      <c r="H1019" s="37">
        <f t="shared" si="153"/>
        <v>0.2</v>
      </c>
      <c r="I1019" s="37">
        <f t="shared" si="154"/>
        <v>20.279999999999657</v>
      </c>
      <c r="J1019" s="37">
        <f t="shared" si="157"/>
        <v>1.9800000000000005E-2</v>
      </c>
      <c r="K1019" s="37">
        <f t="shared" si="159"/>
        <v>1.9800000284991567E-2</v>
      </c>
      <c r="L1019" s="37">
        <f t="shared" si="155"/>
        <v>-2.8499156159988992E-11</v>
      </c>
      <c r="M1019" s="37">
        <f t="shared" si="156"/>
        <v>9.9000001396458648E-2</v>
      </c>
      <c r="N1019" s="36"/>
      <c r="O1019" s="37">
        <f>IF(M1019&gt;'FOBAS Calculator'!$D$22,0,1)</f>
        <v>1</v>
      </c>
      <c r="P1019" s="37">
        <f t="shared" si="158"/>
        <v>101.39999999999851</v>
      </c>
      <c r="Q1019" s="36"/>
      <c r="R1019" s="36"/>
    </row>
    <row r="1020" spans="1:18">
      <c r="A1020" s="36"/>
      <c r="B1020" s="36"/>
      <c r="C1020" s="36"/>
      <c r="D1020" s="37">
        <f t="shared" si="151"/>
        <v>101.49999999999851</v>
      </c>
      <c r="E1020" s="37"/>
      <c r="F1020" s="37">
        <f t="shared" si="150"/>
        <v>0.1</v>
      </c>
      <c r="G1020" s="53">
        <f t="shared" si="152"/>
        <v>1</v>
      </c>
      <c r="H1020" s="37">
        <f t="shared" si="153"/>
        <v>0.2</v>
      </c>
      <c r="I1020" s="37">
        <f t="shared" si="154"/>
        <v>20.299999999999656</v>
      </c>
      <c r="J1020" s="37">
        <f t="shared" si="157"/>
        <v>1.9800000000000005E-2</v>
      </c>
      <c r="K1020" s="37">
        <f t="shared" si="159"/>
        <v>1.9800000279291734E-2</v>
      </c>
      <c r="L1020" s="37">
        <f t="shared" si="155"/>
        <v>-2.7929172863316865E-11</v>
      </c>
      <c r="M1020" s="37">
        <f t="shared" si="156"/>
        <v>9.9000001368529475E-2</v>
      </c>
      <c r="N1020" s="36"/>
      <c r="O1020" s="37">
        <f>IF(M1020&gt;'FOBAS Calculator'!$D$22,0,1)</f>
        <v>1</v>
      </c>
      <c r="P1020" s="37">
        <f t="shared" si="158"/>
        <v>101.49999999999851</v>
      </c>
      <c r="Q1020" s="36"/>
      <c r="R1020" s="36"/>
    </row>
    <row r="1021" spans="1:18">
      <c r="A1021" s="36"/>
      <c r="B1021" s="36"/>
      <c r="C1021" s="36"/>
      <c r="D1021" s="37">
        <f t="shared" si="151"/>
        <v>101.5999999999985</v>
      </c>
      <c r="E1021" s="37"/>
      <c r="F1021" s="37">
        <f t="shared" si="150"/>
        <v>0.1</v>
      </c>
      <c r="G1021" s="53">
        <f t="shared" si="152"/>
        <v>1</v>
      </c>
      <c r="H1021" s="37">
        <f t="shared" si="153"/>
        <v>0.2</v>
      </c>
      <c r="I1021" s="37">
        <f t="shared" si="154"/>
        <v>20.319999999999656</v>
      </c>
      <c r="J1021" s="37">
        <f t="shared" si="157"/>
        <v>1.9800000000000005E-2</v>
      </c>
      <c r="K1021" s="37">
        <f t="shared" si="159"/>
        <v>1.9800000273705896E-2</v>
      </c>
      <c r="L1021" s="37">
        <f t="shared" si="155"/>
        <v>-2.7370589128494772E-11</v>
      </c>
      <c r="M1021" s="37">
        <f t="shared" si="156"/>
        <v>9.9000001341158883E-2</v>
      </c>
      <c r="N1021" s="36"/>
      <c r="O1021" s="37">
        <f>IF(M1021&gt;'FOBAS Calculator'!$D$22,0,1)</f>
        <v>1</v>
      </c>
      <c r="P1021" s="37">
        <f t="shared" si="158"/>
        <v>101.5999999999985</v>
      </c>
      <c r="Q1021" s="36"/>
      <c r="R1021" s="36"/>
    </row>
    <row r="1022" spans="1:18">
      <c r="A1022" s="36"/>
      <c r="B1022" s="36"/>
      <c r="C1022" s="36"/>
      <c r="D1022" s="37">
        <f t="shared" si="151"/>
        <v>101.6999999999985</v>
      </c>
      <c r="E1022" s="37"/>
      <c r="F1022" s="37">
        <f t="shared" si="150"/>
        <v>0.1</v>
      </c>
      <c r="G1022" s="53">
        <f t="shared" si="152"/>
        <v>1</v>
      </c>
      <c r="H1022" s="37">
        <f t="shared" si="153"/>
        <v>0.2</v>
      </c>
      <c r="I1022" s="37">
        <f t="shared" si="154"/>
        <v>20.339999999999655</v>
      </c>
      <c r="J1022" s="37">
        <f t="shared" si="157"/>
        <v>1.9800000000000005E-2</v>
      </c>
      <c r="K1022" s="37">
        <f t="shared" si="159"/>
        <v>1.9800000268231782E-2</v>
      </c>
      <c r="L1022" s="37">
        <f t="shared" si="155"/>
        <v>-2.6823177706747357E-11</v>
      </c>
      <c r="M1022" s="37">
        <f t="shared" si="156"/>
        <v>9.90000013143357E-2</v>
      </c>
      <c r="N1022" s="36"/>
      <c r="O1022" s="37">
        <f>IF(M1022&gt;'FOBAS Calculator'!$D$22,0,1)</f>
        <v>1</v>
      </c>
      <c r="P1022" s="37">
        <f t="shared" si="158"/>
        <v>101.6999999999985</v>
      </c>
      <c r="Q1022" s="36"/>
      <c r="R1022" s="36"/>
    </row>
    <row r="1023" spans="1:18">
      <c r="A1023" s="36"/>
      <c r="B1023" s="36"/>
      <c r="C1023" s="36"/>
      <c r="D1023" s="37">
        <f t="shared" si="151"/>
        <v>101.79999999999849</v>
      </c>
      <c r="E1023" s="37"/>
      <c r="F1023" s="37">
        <f t="shared" si="150"/>
        <v>0.1</v>
      </c>
      <c r="G1023" s="53">
        <f t="shared" si="152"/>
        <v>1</v>
      </c>
      <c r="H1023" s="37">
        <f t="shared" si="153"/>
        <v>0.2</v>
      </c>
      <c r="I1023" s="37">
        <f t="shared" si="154"/>
        <v>20.359999999999655</v>
      </c>
      <c r="J1023" s="37">
        <f t="shared" si="157"/>
        <v>1.9800000000000005E-2</v>
      </c>
      <c r="K1023" s="37">
        <f t="shared" si="159"/>
        <v>1.9800000262867146E-2</v>
      </c>
      <c r="L1023" s="37">
        <f t="shared" si="155"/>
        <v>-2.6286714124856836E-11</v>
      </c>
      <c r="M1023" s="37">
        <f t="shared" si="156"/>
        <v>9.9000001288048992E-2</v>
      </c>
      <c r="N1023" s="36"/>
      <c r="O1023" s="37">
        <f>IF(M1023&gt;'FOBAS Calculator'!$D$22,0,1)</f>
        <v>1</v>
      </c>
      <c r="P1023" s="37">
        <f t="shared" si="158"/>
        <v>101.79999999999849</v>
      </c>
      <c r="Q1023" s="36"/>
      <c r="R1023" s="36"/>
    </row>
    <row r="1024" spans="1:18">
      <c r="A1024" s="36"/>
      <c r="B1024" s="36"/>
      <c r="C1024" s="36"/>
      <c r="D1024" s="37">
        <f t="shared" si="151"/>
        <v>101.89999999999849</v>
      </c>
      <c r="E1024" s="37"/>
      <c r="F1024" s="37">
        <f t="shared" si="150"/>
        <v>0.1</v>
      </c>
      <c r="G1024" s="53">
        <f t="shared" si="152"/>
        <v>1</v>
      </c>
      <c r="H1024" s="37">
        <f t="shared" si="153"/>
        <v>0.2</v>
      </c>
      <c r="I1024" s="37">
        <f t="shared" si="154"/>
        <v>20.379999999999654</v>
      </c>
      <c r="J1024" s="37">
        <f t="shared" si="157"/>
        <v>1.9800000000000005E-2</v>
      </c>
      <c r="K1024" s="37">
        <f t="shared" si="159"/>
        <v>1.98000002576098E-2</v>
      </c>
      <c r="L1024" s="37">
        <f t="shared" si="155"/>
        <v>-2.5760979460720534E-11</v>
      </c>
      <c r="M1024" s="37">
        <f t="shared" si="156"/>
        <v>9.9000001262288015E-2</v>
      </c>
      <c r="N1024" s="36"/>
      <c r="O1024" s="37">
        <f>IF(M1024&gt;'FOBAS Calculator'!$D$22,0,1)</f>
        <v>1</v>
      </c>
      <c r="P1024" s="37">
        <f t="shared" si="158"/>
        <v>101.89999999999849</v>
      </c>
      <c r="Q1024" s="36"/>
      <c r="R1024" s="36"/>
    </row>
    <row r="1025" spans="1:18">
      <c r="A1025" s="36"/>
      <c r="B1025" s="36"/>
      <c r="C1025" s="36"/>
      <c r="D1025" s="37">
        <f t="shared" si="151"/>
        <v>101.99999999999848</v>
      </c>
      <c r="E1025" s="37"/>
      <c r="F1025" s="37">
        <f t="shared" si="150"/>
        <v>0.1</v>
      </c>
      <c r="G1025" s="53">
        <f t="shared" si="152"/>
        <v>1</v>
      </c>
      <c r="H1025" s="37">
        <f t="shared" si="153"/>
        <v>0.2</v>
      </c>
      <c r="I1025" s="37">
        <f t="shared" si="154"/>
        <v>20.399999999999654</v>
      </c>
      <c r="J1025" s="37">
        <f t="shared" si="157"/>
        <v>1.9800000000000005E-2</v>
      </c>
      <c r="K1025" s="37">
        <f t="shared" si="159"/>
        <v>1.9800000252457609E-2</v>
      </c>
      <c r="L1025" s="37">
        <f t="shared" si="155"/>
        <v>-2.5245760343350909E-11</v>
      </c>
      <c r="M1025" s="37">
        <f t="shared" si="156"/>
        <v>9.9000001237042251E-2</v>
      </c>
      <c r="N1025" s="36"/>
      <c r="O1025" s="37">
        <f>IF(M1025&gt;'FOBAS Calculator'!$D$22,0,1)</f>
        <v>1</v>
      </c>
      <c r="P1025" s="37">
        <f t="shared" si="158"/>
        <v>101.99999999999848</v>
      </c>
      <c r="Q1025" s="36"/>
      <c r="R1025" s="36"/>
    </row>
    <row r="1026" spans="1:18">
      <c r="A1026" s="36"/>
      <c r="B1026" s="36"/>
      <c r="C1026" s="36"/>
      <c r="D1026" s="37">
        <f t="shared" si="151"/>
        <v>102.09999999999847</v>
      </c>
      <c r="E1026" s="37"/>
      <c r="F1026" s="37">
        <f t="shared" si="150"/>
        <v>0.1</v>
      </c>
      <c r="G1026" s="53">
        <f t="shared" si="152"/>
        <v>1</v>
      </c>
      <c r="H1026" s="37">
        <f t="shared" si="153"/>
        <v>0.2</v>
      </c>
      <c r="I1026" s="37">
        <f t="shared" si="154"/>
        <v>20.419999999999654</v>
      </c>
      <c r="J1026" s="37">
        <f t="shared" si="157"/>
        <v>1.9800000000000005E-2</v>
      </c>
      <c r="K1026" s="37">
        <f t="shared" si="159"/>
        <v>1.9800000247408453E-2</v>
      </c>
      <c r="L1026" s="37">
        <f t="shared" si="155"/>
        <v>-2.4740844789539196E-11</v>
      </c>
      <c r="M1026" s="37">
        <f t="shared" si="156"/>
        <v>9.9000001212301403E-2</v>
      </c>
      <c r="N1026" s="36"/>
      <c r="O1026" s="37">
        <f>IF(M1026&gt;'FOBAS Calculator'!$D$22,0,1)</f>
        <v>1</v>
      </c>
      <c r="P1026" s="37">
        <f t="shared" si="158"/>
        <v>102.09999999999847</v>
      </c>
      <c r="Q1026" s="36"/>
      <c r="R1026" s="36"/>
    </row>
    <row r="1027" spans="1:18">
      <c r="A1027" s="36"/>
      <c r="B1027" s="36"/>
      <c r="C1027" s="36"/>
      <c r="D1027" s="37">
        <f t="shared" si="151"/>
        <v>102.19999999999847</v>
      </c>
      <c r="E1027" s="37"/>
      <c r="F1027" s="37">
        <f t="shared" si="150"/>
        <v>0.1</v>
      </c>
      <c r="G1027" s="53">
        <f t="shared" si="152"/>
        <v>1</v>
      </c>
      <c r="H1027" s="37">
        <f t="shared" si="153"/>
        <v>0.2</v>
      </c>
      <c r="I1027" s="37">
        <f t="shared" si="154"/>
        <v>20.439999999999653</v>
      </c>
      <c r="J1027" s="37">
        <f t="shared" si="157"/>
        <v>1.9800000000000005E-2</v>
      </c>
      <c r="K1027" s="37">
        <f t="shared" si="159"/>
        <v>1.9800000242460283E-2</v>
      </c>
      <c r="L1027" s="37">
        <f t="shared" si="155"/>
        <v>-2.4246027754970535E-11</v>
      </c>
      <c r="M1027" s="37">
        <f t="shared" si="156"/>
        <v>9.9000001188055381E-2</v>
      </c>
      <c r="N1027" s="36"/>
      <c r="O1027" s="37">
        <f>IF(M1027&gt;'FOBAS Calculator'!$D$22,0,1)</f>
        <v>1</v>
      </c>
      <c r="P1027" s="37">
        <f t="shared" si="158"/>
        <v>102.19999999999847</v>
      </c>
      <c r="Q1027" s="36"/>
      <c r="R1027" s="36"/>
    </row>
    <row r="1028" spans="1:18">
      <c r="A1028" s="36"/>
      <c r="B1028" s="36"/>
      <c r="C1028" s="36"/>
      <c r="D1028" s="37">
        <f t="shared" si="151"/>
        <v>102.29999999999846</v>
      </c>
      <c r="E1028" s="37"/>
      <c r="F1028" s="37">
        <f t="shared" ref="F1028:F1091" si="160">F1027</f>
        <v>0.1</v>
      </c>
      <c r="G1028" s="53">
        <f t="shared" si="152"/>
        <v>1</v>
      </c>
      <c r="H1028" s="37">
        <f t="shared" si="153"/>
        <v>0.2</v>
      </c>
      <c r="I1028" s="37">
        <f t="shared" si="154"/>
        <v>20.459999999999653</v>
      </c>
      <c r="J1028" s="37">
        <f t="shared" si="157"/>
        <v>1.9800000000000005E-2</v>
      </c>
      <c r="K1028" s="37">
        <f t="shared" si="159"/>
        <v>1.9800000237611082E-2</v>
      </c>
      <c r="L1028" s="37">
        <f t="shared" si="155"/>
        <v>-2.3761107664777015E-11</v>
      </c>
      <c r="M1028" s="37">
        <f t="shared" si="156"/>
        <v>9.9000001164294277E-2</v>
      </c>
      <c r="N1028" s="36"/>
      <c r="O1028" s="37">
        <f>IF(M1028&gt;'FOBAS Calculator'!$D$22,0,1)</f>
        <v>1</v>
      </c>
      <c r="P1028" s="37">
        <f t="shared" si="158"/>
        <v>102.29999999999846</v>
      </c>
      <c r="Q1028" s="36"/>
      <c r="R1028" s="36"/>
    </row>
    <row r="1029" spans="1:18">
      <c r="A1029" s="36"/>
      <c r="B1029" s="36"/>
      <c r="C1029" s="36"/>
      <c r="D1029" s="37">
        <f t="shared" si="151"/>
        <v>102.39999999999846</v>
      </c>
      <c r="E1029" s="37"/>
      <c r="F1029" s="37">
        <f t="shared" si="160"/>
        <v>0.1</v>
      </c>
      <c r="G1029" s="53">
        <f t="shared" si="152"/>
        <v>1</v>
      </c>
      <c r="H1029" s="37">
        <f t="shared" si="153"/>
        <v>0.2</v>
      </c>
      <c r="I1029" s="37">
        <f t="shared" si="154"/>
        <v>20.479999999999652</v>
      </c>
      <c r="J1029" s="37">
        <f t="shared" si="157"/>
        <v>1.9800000000000005E-2</v>
      </c>
      <c r="K1029" s="37">
        <f t="shared" si="159"/>
        <v>1.9800000232858859E-2</v>
      </c>
      <c r="L1029" s="37">
        <f t="shared" si="155"/>
        <v>-2.3285885372703596E-11</v>
      </c>
      <c r="M1029" s="37">
        <f t="shared" si="156"/>
        <v>9.900000114100839E-2</v>
      </c>
      <c r="N1029" s="36"/>
      <c r="O1029" s="37">
        <f>IF(M1029&gt;'FOBAS Calculator'!$D$22,0,1)</f>
        <v>1</v>
      </c>
      <c r="P1029" s="37">
        <f t="shared" si="158"/>
        <v>102.39999999999846</v>
      </c>
      <c r="Q1029" s="36"/>
      <c r="R1029" s="36"/>
    </row>
    <row r="1030" spans="1:18">
      <c r="A1030" s="36"/>
      <c r="B1030" s="36"/>
      <c r="C1030" s="36"/>
      <c r="D1030" s="37">
        <f t="shared" ref="D1030:D1093" si="161">D1029+F1028</f>
        <v>102.49999999999845</v>
      </c>
      <c r="E1030" s="37"/>
      <c r="F1030" s="37">
        <f t="shared" si="160"/>
        <v>0.1</v>
      </c>
      <c r="G1030" s="53">
        <f t="shared" ref="G1030:G1093" si="162">G1029</f>
        <v>1</v>
      </c>
      <c r="H1030" s="37">
        <f t="shared" ref="H1030:H1093" si="163">H1029</f>
        <v>0.2</v>
      </c>
      <c r="I1030" s="37">
        <f t="shared" ref="I1030:I1093" si="164">H1030*F1028+I1029</f>
        <v>20.499999999999652</v>
      </c>
      <c r="J1030" s="37">
        <f t="shared" si="157"/>
        <v>1.9800000000000005E-2</v>
      </c>
      <c r="K1030" s="37">
        <f t="shared" si="159"/>
        <v>1.9800000228201681E-2</v>
      </c>
      <c r="L1030" s="37">
        <f t="shared" ref="L1030:L1093" si="165">(J1030-K1030)/G1030/10</f>
        <v>-2.2820167630555055E-11</v>
      </c>
      <c r="M1030" s="37">
        <f t="shared" ref="M1030:M1093" si="166">M1029+L1030</f>
        <v>9.9000001118188227E-2</v>
      </c>
      <c r="N1030" s="36"/>
      <c r="O1030" s="37">
        <f>IF(M1030&gt;'FOBAS Calculator'!$D$22,0,1)</f>
        <v>1</v>
      </c>
      <c r="P1030" s="37">
        <f t="shared" si="158"/>
        <v>102.49999999999845</v>
      </c>
      <c r="Q1030" s="36"/>
      <c r="R1030" s="36"/>
    </row>
    <row r="1031" spans="1:18">
      <c r="A1031" s="36"/>
      <c r="B1031" s="36"/>
      <c r="C1031" s="36"/>
      <c r="D1031" s="37">
        <f t="shared" si="161"/>
        <v>102.59999999999845</v>
      </c>
      <c r="E1031" s="37"/>
      <c r="F1031" s="37">
        <f t="shared" si="160"/>
        <v>0.1</v>
      </c>
      <c r="G1031" s="53">
        <f t="shared" si="162"/>
        <v>1</v>
      </c>
      <c r="H1031" s="37">
        <f t="shared" si="163"/>
        <v>0.2</v>
      </c>
      <c r="I1031" s="37">
        <f t="shared" si="164"/>
        <v>20.519999999999651</v>
      </c>
      <c r="J1031" s="37">
        <f t="shared" ref="J1031:J1094" si="167">$A$6*F1029*H1031*10</f>
        <v>1.9800000000000005E-2</v>
      </c>
      <c r="K1031" s="37">
        <f t="shared" si="159"/>
        <v>1.9800000223637648E-2</v>
      </c>
      <c r="L1031" s="37">
        <f t="shared" si="165"/>
        <v>-2.2363764312638424E-11</v>
      </c>
      <c r="M1031" s="37">
        <f t="shared" si="166"/>
        <v>9.9000001095824464E-2</v>
      </c>
      <c r="N1031" s="36"/>
      <c r="O1031" s="37">
        <f>IF(M1031&gt;'FOBAS Calculator'!$D$22,0,1)</f>
        <v>1</v>
      </c>
      <c r="P1031" s="37">
        <f t="shared" ref="P1031:P1094" si="168">IF((O1031)=1,D1031,0)</f>
        <v>102.59999999999845</v>
      </c>
      <c r="Q1031" s="36"/>
      <c r="R1031" s="36"/>
    </row>
    <row r="1032" spans="1:18">
      <c r="A1032" s="36"/>
      <c r="B1032" s="36"/>
      <c r="C1032" s="36"/>
      <c r="D1032" s="37">
        <f t="shared" si="161"/>
        <v>102.69999999999844</v>
      </c>
      <c r="E1032" s="37"/>
      <c r="F1032" s="37">
        <f t="shared" si="160"/>
        <v>0.1</v>
      </c>
      <c r="G1032" s="53">
        <f t="shared" si="162"/>
        <v>1</v>
      </c>
      <c r="H1032" s="37">
        <f t="shared" si="163"/>
        <v>0.2</v>
      </c>
      <c r="I1032" s="37">
        <f t="shared" si="164"/>
        <v>20.539999999999651</v>
      </c>
      <c r="J1032" s="37">
        <f t="shared" si="167"/>
        <v>1.9800000000000005E-2</v>
      </c>
      <c r="K1032" s="37">
        <f t="shared" ref="K1032:K1095" si="169">ABS(F1030*H1032*M1031*10)</f>
        <v>1.9800000219164893E-2</v>
      </c>
      <c r="L1032" s="37">
        <f t="shared" si="165"/>
        <v>-2.1916488762707686E-11</v>
      </c>
      <c r="M1032" s="37">
        <f t="shared" si="166"/>
        <v>9.9000001073907981E-2</v>
      </c>
      <c r="N1032" s="36"/>
      <c r="O1032" s="37">
        <f>IF(M1032&gt;'FOBAS Calculator'!$D$22,0,1)</f>
        <v>1</v>
      </c>
      <c r="P1032" s="37">
        <f t="shared" si="168"/>
        <v>102.69999999999844</v>
      </c>
      <c r="Q1032" s="36"/>
      <c r="R1032" s="36"/>
    </row>
    <row r="1033" spans="1:18">
      <c r="A1033" s="36"/>
      <c r="B1033" s="36"/>
      <c r="C1033" s="36"/>
      <c r="D1033" s="37">
        <f t="shared" si="161"/>
        <v>102.79999999999843</v>
      </c>
      <c r="E1033" s="37"/>
      <c r="F1033" s="37">
        <f t="shared" si="160"/>
        <v>0.1</v>
      </c>
      <c r="G1033" s="53">
        <f t="shared" si="162"/>
        <v>1</v>
      </c>
      <c r="H1033" s="37">
        <f t="shared" si="163"/>
        <v>0.2</v>
      </c>
      <c r="I1033" s="37">
        <f t="shared" si="164"/>
        <v>20.559999999999651</v>
      </c>
      <c r="J1033" s="37">
        <f t="shared" si="167"/>
        <v>1.9800000000000005E-2</v>
      </c>
      <c r="K1033" s="37">
        <f t="shared" si="169"/>
        <v>1.98000002147816E-2</v>
      </c>
      <c r="L1033" s="37">
        <f t="shared" si="165"/>
        <v>-2.1478159528687257E-11</v>
      </c>
      <c r="M1033" s="37">
        <f t="shared" si="166"/>
        <v>9.9000001052429815E-2</v>
      </c>
      <c r="N1033" s="36"/>
      <c r="O1033" s="37">
        <f>IF(M1033&gt;'FOBAS Calculator'!$D$22,0,1)</f>
        <v>1</v>
      </c>
      <c r="P1033" s="37">
        <f t="shared" si="168"/>
        <v>102.79999999999843</v>
      </c>
      <c r="Q1033" s="36"/>
      <c r="R1033" s="36"/>
    </row>
    <row r="1034" spans="1:18">
      <c r="A1034" s="36"/>
      <c r="B1034" s="36"/>
      <c r="C1034" s="36"/>
      <c r="D1034" s="37">
        <f t="shared" si="161"/>
        <v>102.89999999999843</v>
      </c>
      <c r="E1034" s="37"/>
      <c r="F1034" s="37">
        <f t="shared" si="160"/>
        <v>0.1</v>
      </c>
      <c r="G1034" s="53">
        <f t="shared" si="162"/>
        <v>1</v>
      </c>
      <c r="H1034" s="37">
        <f t="shared" si="163"/>
        <v>0.2</v>
      </c>
      <c r="I1034" s="37">
        <f t="shared" si="164"/>
        <v>20.57999999999965</v>
      </c>
      <c r="J1034" s="37">
        <f t="shared" si="167"/>
        <v>1.9800000000000005E-2</v>
      </c>
      <c r="K1034" s="37">
        <f t="shared" si="169"/>
        <v>1.9800000210485967E-2</v>
      </c>
      <c r="L1034" s="37">
        <f t="shared" si="165"/>
        <v>-2.1048596199335633E-11</v>
      </c>
      <c r="M1034" s="37">
        <f t="shared" si="166"/>
        <v>9.9000001031381221E-2</v>
      </c>
      <c r="N1034" s="36"/>
      <c r="O1034" s="37">
        <f>IF(M1034&gt;'FOBAS Calculator'!$D$22,0,1)</f>
        <v>1</v>
      </c>
      <c r="P1034" s="37">
        <f t="shared" si="168"/>
        <v>102.89999999999843</v>
      </c>
      <c r="Q1034" s="36"/>
      <c r="R1034" s="36"/>
    </row>
    <row r="1035" spans="1:18">
      <c r="A1035" s="36"/>
      <c r="B1035" s="36"/>
      <c r="C1035" s="36"/>
      <c r="D1035" s="37">
        <f t="shared" si="161"/>
        <v>102.99999999999842</v>
      </c>
      <c r="E1035" s="37"/>
      <c r="F1035" s="37">
        <f t="shared" si="160"/>
        <v>0.1</v>
      </c>
      <c r="G1035" s="53">
        <f t="shared" si="162"/>
        <v>1</v>
      </c>
      <c r="H1035" s="37">
        <f t="shared" si="163"/>
        <v>0.2</v>
      </c>
      <c r="I1035" s="37">
        <f t="shared" si="164"/>
        <v>20.59999999999965</v>
      </c>
      <c r="J1035" s="37">
        <f t="shared" si="167"/>
        <v>1.9800000000000005E-2</v>
      </c>
      <c r="K1035" s="37">
        <f t="shared" si="169"/>
        <v>1.9800000206276244E-2</v>
      </c>
      <c r="L1035" s="37">
        <f t="shared" si="165"/>
        <v>-2.0627623914526438E-11</v>
      </c>
      <c r="M1035" s="37">
        <f t="shared" si="166"/>
        <v>9.9000001010753597E-2</v>
      </c>
      <c r="N1035" s="36"/>
      <c r="O1035" s="37">
        <f>IF(M1035&gt;'FOBAS Calculator'!$D$22,0,1)</f>
        <v>1</v>
      </c>
      <c r="P1035" s="37">
        <f t="shared" si="168"/>
        <v>102.99999999999842</v>
      </c>
      <c r="Q1035" s="36"/>
      <c r="R1035" s="36"/>
    </row>
    <row r="1036" spans="1:18">
      <c r="A1036" s="36"/>
      <c r="B1036" s="36"/>
      <c r="C1036" s="36"/>
      <c r="D1036" s="37">
        <f t="shared" si="161"/>
        <v>103.09999999999842</v>
      </c>
      <c r="E1036" s="37"/>
      <c r="F1036" s="37">
        <f t="shared" si="160"/>
        <v>0.1</v>
      </c>
      <c r="G1036" s="53">
        <f t="shared" si="162"/>
        <v>1</v>
      </c>
      <c r="H1036" s="37">
        <f t="shared" si="163"/>
        <v>0.2</v>
      </c>
      <c r="I1036" s="37">
        <f t="shared" si="164"/>
        <v>20.619999999999649</v>
      </c>
      <c r="J1036" s="37">
        <f t="shared" si="167"/>
        <v>1.9800000000000005E-2</v>
      </c>
      <c r="K1036" s="37">
        <f t="shared" si="169"/>
        <v>1.9800000202150721E-2</v>
      </c>
      <c r="L1036" s="37">
        <f t="shared" si="165"/>
        <v>-2.021507163052494E-11</v>
      </c>
      <c r="M1036" s="37">
        <f t="shared" si="166"/>
        <v>9.9000000990538531E-2</v>
      </c>
      <c r="N1036" s="36"/>
      <c r="O1036" s="37">
        <f>IF(M1036&gt;'FOBAS Calculator'!$D$22,0,1)</f>
        <v>1</v>
      </c>
      <c r="P1036" s="37">
        <f t="shared" si="168"/>
        <v>103.09999999999842</v>
      </c>
      <c r="Q1036" s="36"/>
      <c r="R1036" s="36"/>
    </row>
    <row r="1037" spans="1:18">
      <c r="A1037" s="36"/>
      <c r="B1037" s="36"/>
      <c r="C1037" s="36"/>
      <c r="D1037" s="37">
        <f t="shared" si="161"/>
        <v>103.19999999999841</v>
      </c>
      <c r="E1037" s="37"/>
      <c r="F1037" s="37">
        <f t="shared" si="160"/>
        <v>0.1</v>
      </c>
      <c r="G1037" s="53">
        <f t="shared" si="162"/>
        <v>1</v>
      </c>
      <c r="H1037" s="37">
        <f t="shared" si="163"/>
        <v>0.2</v>
      </c>
      <c r="I1037" s="37">
        <f t="shared" si="164"/>
        <v>20.639999999999649</v>
      </c>
      <c r="J1037" s="37">
        <f t="shared" si="167"/>
        <v>1.9800000000000005E-2</v>
      </c>
      <c r="K1037" s="37">
        <f t="shared" si="169"/>
        <v>1.9800000198107709E-2</v>
      </c>
      <c r="L1037" s="37">
        <f t="shared" si="165"/>
        <v>-1.9810770385264575E-11</v>
      </c>
      <c r="M1037" s="37">
        <f t="shared" si="166"/>
        <v>9.9000000970727767E-2</v>
      </c>
      <c r="N1037" s="36"/>
      <c r="O1037" s="37">
        <f>IF(M1037&gt;'FOBAS Calculator'!$D$22,0,1)</f>
        <v>1</v>
      </c>
      <c r="P1037" s="37">
        <f t="shared" si="168"/>
        <v>103.19999999999841</v>
      </c>
      <c r="Q1037" s="36"/>
      <c r="R1037" s="36"/>
    </row>
    <row r="1038" spans="1:18">
      <c r="A1038" s="36"/>
      <c r="B1038" s="36"/>
      <c r="C1038" s="36"/>
      <c r="D1038" s="37">
        <f t="shared" si="161"/>
        <v>103.29999999999841</v>
      </c>
      <c r="E1038" s="37"/>
      <c r="F1038" s="37">
        <f t="shared" si="160"/>
        <v>0.1</v>
      </c>
      <c r="G1038" s="53">
        <f t="shared" si="162"/>
        <v>1</v>
      </c>
      <c r="H1038" s="37">
        <f t="shared" si="163"/>
        <v>0.2</v>
      </c>
      <c r="I1038" s="37">
        <f t="shared" si="164"/>
        <v>20.659999999999648</v>
      </c>
      <c r="J1038" s="37">
        <f t="shared" si="167"/>
        <v>1.9800000000000005E-2</v>
      </c>
      <c r="K1038" s="37">
        <f t="shared" si="169"/>
        <v>1.9800000194145559E-2</v>
      </c>
      <c r="L1038" s="37">
        <f t="shared" si="165"/>
        <v>-1.9414555380015129E-11</v>
      </c>
      <c r="M1038" s="37">
        <f t="shared" si="166"/>
        <v>9.9000000951313213E-2</v>
      </c>
      <c r="N1038" s="36"/>
      <c r="O1038" s="37">
        <f>IF(M1038&gt;'FOBAS Calculator'!$D$22,0,1)</f>
        <v>1</v>
      </c>
      <c r="P1038" s="37">
        <f t="shared" si="168"/>
        <v>103.29999999999841</v>
      </c>
      <c r="Q1038" s="36"/>
      <c r="R1038" s="36"/>
    </row>
    <row r="1039" spans="1:18">
      <c r="A1039" s="36"/>
      <c r="B1039" s="36"/>
      <c r="C1039" s="36"/>
      <c r="D1039" s="37">
        <f t="shared" si="161"/>
        <v>103.3999999999984</v>
      </c>
      <c r="E1039" s="37"/>
      <c r="F1039" s="37">
        <f t="shared" si="160"/>
        <v>0.1</v>
      </c>
      <c r="G1039" s="53">
        <f t="shared" si="162"/>
        <v>1</v>
      </c>
      <c r="H1039" s="37">
        <f t="shared" si="163"/>
        <v>0.2</v>
      </c>
      <c r="I1039" s="37">
        <f t="shared" si="164"/>
        <v>20.679999999999648</v>
      </c>
      <c r="J1039" s="37">
        <f t="shared" si="167"/>
        <v>1.9800000000000005E-2</v>
      </c>
      <c r="K1039" s="37">
        <f t="shared" si="169"/>
        <v>1.9800000190262644E-2</v>
      </c>
      <c r="L1039" s="37">
        <f t="shared" si="165"/>
        <v>-1.9026263897714558E-11</v>
      </c>
      <c r="M1039" s="37">
        <f t="shared" si="166"/>
        <v>9.9000000932286947E-2</v>
      </c>
      <c r="N1039" s="36"/>
      <c r="O1039" s="37">
        <f>IF(M1039&gt;'FOBAS Calculator'!$D$22,0,1)</f>
        <v>1</v>
      </c>
      <c r="P1039" s="37">
        <f t="shared" si="168"/>
        <v>103.3999999999984</v>
      </c>
      <c r="Q1039" s="36"/>
      <c r="R1039" s="36"/>
    </row>
    <row r="1040" spans="1:18">
      <c r="A1040" s="36"/>
      <c r="B1040" s="36"/>
      <c r="C1040" s="36"/>
      <c r="D1040" s="37">
        <f t="shared" si="161"/>
        <v>103.49999999999839</v>
      </c>
      <c r="E1040" s="37"/>
      <c r="F1040" s="37">
        <f t="shared" si="160"/>
        <v>0.1</v>
      </c>
      <c r="G1040" s="53">
        <f t="shared" si="162"/>
        <v>1</v>
      </c>
      <c r="H1040" s="37">
        <f t="shared" si="163"/>
        <v>0.2</v>
      </c>
      <c r="I1040" s="37">
        <f t="shared" si="164"/>
        <v>20.699999999999648</v>
      </c>
      <c r="J1040" s="37">
        <f t="shared" si="167"/>
        <v>1.9800000000000005E-2</v>
      </c>
      <c r="K1040" s="37">
        <f t="shared" si="169"/>
        <v>1.9800000186457396E-2</v>
      </c>
      <c r="L1040" s="37">
        <f t="shared" si="165"/>
        <v>-1.8645739119360628E-11</v>
      </c>
      <c r="M1040" s="37">
        <f t="shared" si="166"/>
        <v>9.9000000913641209E-2</v>
      </c>
      <c r="N1040" s="36"/>
      <c r="O1040" s="37">
        <f>IF(M1040&gt;'FOBAS Calculator'!$D$22,0,1)</f>
        <v>1</v>
      </c>
      <c r="P1040" s="37">
        <f t="shared" si="168"/>
        <v>103.49999999999839</v>
      </c>
      <c r="Q1040" s="36"/>
      <c r="R1040" s="36"/>
    </row>
    <row r="1041" spans="1:18">
      <c r="A1041" s="36"/>
      <c r="B1041" s="36"/>
      <c r="C1041" s="36"/>
      <c r="D1041" s="37">
        <f t="shared" si="161"/>
        <v>103.59999999999839</v>
      </c>
      <c r="E1041" s="37"/>
      <c r="F1041" s="37">
        <f t="shared" si="160"/>
        <v>0.1</v>
      </c>
      <c r="G1041" s="53">
        <f t="shared" si="162"/>
        <v>1</v>
      </c>
      <c r="H1041" s="37">
        <f t="shared" si="163"/>
        <v>0.2</v>
      </c>
      <c r="I1041" s="37">
        <f t="shared" si="164"/>
        <v>20.719999999999647</v>
      </c>
      <c r="J1041" s="37">
        <f t="shared" si="167"/>
        <v>1.9800000000000005E-2</v>
      </c>
      <c r="K1041" s="37">
        <f t="shared" si="169"/>
        <v>1.9800000182728247E-2</v>
      </c>
      <c r="L1041" s="37">
        <f t="shared" si="165"/>
        <v>-1.8272824225951112E-11</v>
      </c>
      <c r="M1041" s="37">
        <f t="shared" si="166"/>
        <v>9.9000000895368381E-2</v>
      </c>
      <c r="N1041" s="36"/>
      <c r="O1041" s="37">
        <f>IF(M1041&gt;'FOBAS Calculator'!$D$22,0,1)</f>
        <v>1</v>
      </c>
      <c r="P1041" s="37">
        <f t="shared" si="168"/>
        <v>103.59999999999839</v>
      </c>
      <c r="Q1041" s="36"/>
      <c r="R1041" s="36"/>
    </row>
    <row r="1042" spans="1:18">
      <c r="A1042" s="36"/>
      <c r="B1042" s="36"/>
      <c r="C1042" s="36"/>
      <c r="D1042" s="37">
        <f t="shared" si="161"/>
        <v>103.69999999999838</v>
      </c>
      <c r="E1042" s="37"/>
      <c r="F1042" s="37">
        <f t="shared" si="160"/>
        <v>0.1</v>
      </c>
      <c r="G1042" s="53">
        <f t="shared" si="162"/>
        <v>1</v>
      </c>
      <c r="H1042" s="37">
        <f t="shared" si="163"/>
        <v>0.2</v>
      </c>
      <c r="I1042" s="37">
        <f t="shared" si="164"/>
        <v>20.739999999999647</v>
      </c>
      <c r="J1042" s="37">
        <f t="shared" si="167"/>
        <v>1.9800000000000005E-2</v>
      </c>
      <c r="K1042" s="37">
        <f t="shared" si="169"/>
        <v>1.9800000179073678E-2</v>
      </c>
      <c r="L1042" s="37">
        <f t="shared" si="165"/>
        <v>-1.7907367255709517E-11</v>
      </c>
      <c r="M1042" s="37">
        <f t="shared" si="166"/>
        <v>9.9000000877461011E-2</v>
      </c>
      <c r="N1042" s="36"/>
      <c r="O1042" s="37">
        <f>IF(M1042&gt;'FOBAS Calculator'!$D$22,0,1)</f>
        <v>1</v>
      </c>
      <c r="P1042" s="37">
        <f t="shared" si="168"/>
        <v>103.69999999999838</v>
      </c>
      <c r="Q1042" s="36"/>
      <c r="R1042" s="36"/>
    </row>
    <row r="1043" spans="1:18">
      <c r="A1043" s="36"/>
      <c r="B1043" s="36"/>
      <c r="C1043" s="36"/>
      <c r="D1043" s="37">
        <f t="shared" si="161"/>
        <v>103.79999999999838</v>
      </c>
      <c r="E1043" s="37"/>
      <c r="F1043" s="37">
        <f t="shared" si="160"/>
        <v>0.1</v>
      </c>
      <c r="G1043" s="53">
        <f t="shared" si="162"/>
        <v>1</v>
      </c>
      <c r="H1043" s="37">
        <f t="shared" si="163"/>
        <v>0.2</v>
      </c>
      <c r="I1043" s="37">
        <f t="shared" si="164"/>
        <v>20.759999999999646</v>
      </c>
      <c r="J1043" s="37">
        <f t="shared" si="167"/>
        <v>1.9800000000000005E-2</v>
      </c>
      <c r="K1043" s="37">
        <f t="shared" si="169"/>
        <v>1.9800000175492209E-2</v>
      </c>
      <c r="L1043" s="37">
        <f t="shared" si="165"/>
        <v>-1.7549220410195689E-11</v>
      </c>
      <c r="M1043" s="37">
        <f t="shared" si="166"/>
        <v>9.9000000859911785E-2</v>
      </c>
      <c r="N1043" s="36"/>
      <c r="O1043" s="37">
        <f>IF(M1043&gt;'FOBAS Calculator'!$D$22,0,1)</f>
        <v>1</v>
      </c>
      <c r="P1043" s="37">
        <f t="shared" si="168"/>
        <v>103.79999999999838</v>
      </c>
      <c r="Q1043" s="36"/>
      <c r="R1043" s="36"/>
    </row>
    <row r="1044" spans="1:18">
      <c r="A1044" s="36"/>
      <c r="B1044" s="36"/>
      <c r="C1044" s="36"/>
      <c r="D1044" s="37">
        <f t="shared" si="161"/>
        <v>103.89999999999837</v>
      </c>
      <c r="E1044" s="37"/>
      <c r="F1044" s="37">
        <f t="shared" si="160"/>
        <v>0.1</v>
      </c>
      <c r="G1044" s="53">
        <f t="shared" si="162"/>
        <v>1</v>
      </c>
      <c r="H1044" s="37">
        <f t="shared" si="163"/>
        <v>0.2</v>
      </c>
      <c r="I1044" s="37">
        <f t="shared" si="164"/>
        <v>20.779999999999646</v>
      </c>
      <c r="J1044" s="37">
        <f t="shared" si="167"/>
        <v>1.9800000000000005E-2</v>
      </c>
      <c r="K1044" s="37">
        <f t="shared" si="169"/>
        <v>1.9800000171982357E-2</v>
      </c>
      <c r="L1044" s="37">
        <f t="shared" si="165"/>
        <v>-1.719823519708008E-11</v>
      </c>
      <c r="M1044" s="37">
        <f t="shared" si="166"/>
        <v>9.9000000842713556E-2</v>
      </c>
      <c r="N1044" s="36"/>
      <c r="O1044" s="37">
        <f>IF(M1044&gt;'FOBAS Calculator'!$D$22,0,1)</f>
        <v>1</v>
      </c>
      <c r="P1044" s="37">
        <f t="shared" si="168"/>
        <v>103.89999999999837</v>
      </c>
      <c r="Q1044" s="36"/>
      <c r="R1044" s="36"/>
    </row>
    <row r="1045" spans="1:18">
      <c r="A1045" s="36"/>
      <c r="B1045" s="36"/>
      <c r="C1045" s="36"/>
      <c r="D1045" s="37">
        <f t="shared" si="161"/>
        <v>103.99999999999837</v>
      </c>
      <c r="E1045" s="37"/>
      <c r="F1045" s="37">
        <f t="shared" si="160"/>
        <v>0.1</v>
      </c>
      <c r="G1045" s="53">
        <f t="shared" si="162"/>
        <v>1</v>
      </c>
      <c r="H1045" s="37">
        <f t="shared" si="163"/>
        <v>0.2</v>
      </c>
      <c r="I1045" s="37">
        <f t="shared" si="164"/>
        <v>20.799999999999645</v>
      </c>
      <c r="J1045" s="37">
        <f t="shared" si="167"/>
        <v>1.9800000000000005E-2</v>
      </c>
      <c r="K1045" s="37">
        <f t="shared" si="169"/>
        <v>1.9800000168542713E-2</v>
      </c>
      <c r="L1045" s="37">
        <f t="shared" si="165"/>
        <v>-1.6854270756816447E-11</v>
      </c>
      <c r="M1045" s="37">
        <f t="shared" si="166"/>
        <v>9.9000000825859288E-2</v>
      </c>
      <c r="N1045" s="36"/>
      <c r="O1045" s="37">
        <f>IF(M1045&gt;'FOBAS Calculator'!$D$22,0,1)</f>
        <v>1</v>
      </c>
      <c r="P1045" s="37">
        <f t="shared" si="168"/>
        <v>103.99999999999837</v>
      </c>
      <c r="Q1045" s="36"/>
      <c r="R1045" s="36"/>
    </row>
    <row r="1046" spans="1:18">
      <c r="A1046" s="36"/>
      <c r="B1046" s="36"/>
      <c r="C1046" s="36"/>
      <c r="D1046" s="37">
        <f t="shared" si="161"/>
        <v>104.09999999999836</v>
      </c>
      <c r="E1046" s="37"/>
      <c r="F1046" s="37">
        <f t="shared" si="160"/>
        <v>0.1</v>
      </c>
      <c r="G1046" s="53">
        <f t="shared" si="162"/>
        <v>1</v>
      </c>
      <c r="H1046" s="37">
        <f t="shared" si="163"/>
        <v>0.2</v>
      </c>
      <c r="I1046" s="37">
        <f t="shared" si="164"/>
        <v>20.819999999999645</v>
      </c>
      <c r="J1046" s="37">
        <f t="shared" si="167"/>
        <v>1.9800000000000005E-2</v>
      </c>
      <c r="K1046" s="37">
        <f t="shared" si="169"/>
        <v>1.980000016517186E-2</v>
      </c>
      <c r="L1046" s="37">
        <f t="shared" si="165"/>
        <v>-1.6517185535969146E-11</v>
      </c>
      <c r="M1046" s="37">
        <f t="shared" si="166"/>
        <v>9.9000000809342098E-2</v>
      </c>
      <c r="N1046" s="36"/>
      <c r="O1046" s="37">
        <f>IF(M1046&gt;'FOBAS Calculator'!$D$22,0,1)</f>
        <v>1</v>
      </c>
      <c r="P1046" s="37">
        <f t="shared" si="168"/>
        <v>104.09999999999836</v>
      </c>
      <c r="Q1046" s="36"/>
      <c r="R1046" s="36"/>
    </row>
    <row r="1047" spans="1:18">
      <c r="A1047" s="36"/>
      <c r="B1047" s="36"/>
      <c r="C1047" s="36"/>
      <c r="D1047" s="37">
        <f t="shared" si="161"/>
        <v>104.19999999999835</v>
      </c>
      <c r="E1047" s="37"/>
      <c r="F1047" s="37">
        <f t="shared" si="160"/>
        <v>0.1</v>
      </c>
      <c r="G1047" s="53">
        <f t="shared" si="162"/>
        <v>1</v>
      </c>
      <c r="H1047" s="37">
        <f t="shared" si="163"/>
        <v>0.2</v>
      </c>
      <c r="I1047" s="37">
        <f t="shared" si="164"/>
        <v>20.839999999999645</v>
      </c>
      <c r="J1047" s="37">
        <f t="shared" si="167"/>
        <v>1.9800000000000005E-2</v>
      </c>
      <c r="K1047" s="37">
        <f t="shared" si="169"/>
        <v>1.9800000161868423E-2</v>
      </c>
      <c r="L1047" s="37">
        <f t="shared" si="165"/>
        <v>-1.6186841797494189E-11</v>
      </c>
      <c r="M1047" s="37">
        <f t="shared" si="166"/>
        <v>9.9000000793155254E-2</v>
      </c>
      <c r="N1047" s="36"/>
      <c r="O1047" s="37">
        <f>IF(M1047&gt;'FOBAS Calculator'!$D$22,0,1)</f>
        <v>1</v>
      </c>
      <c r="P1047" s="37">
        <f t="shared" si="168"/>
        <v>104.19999999999835</v>
      </c>
      <c r="Q1047" s="36"/>
      <c r="R1047" s="36"/>
    </row>
    <row r="1048" spans="1:18">
      <c r="A1048" s="36"/>
      <c r="B1048" s="36"/>
      <c r="C1048" s="36"/>
      <c r="D1048" s="37">
        <f t="shared" si="161"/>
        <v>104.29999999999835</v>
      </c>
      <c r="E1048" s="37"/>
      <c r="F1048" s="37">
        <f t="shared" si="160"/>
        <v>0.1</v>
      </c>
      <c r="G1048" s="53">
        <f t="shared" si="162"/>
        <v>1</v>
      </c>
      <c r="H1048" s="37">
        <f t="shared" si="163"/>
        <v>0.2</v>
      </c>
      <c r="I1048" s="37">
        <f t="shared" si="164"/>
        <v>20.859999999999644</v>
      </c>
      <c r="J1048" s="37">
        <f t="shared" si="167"/>
        <v>1.9800000000000005E-2</v>
      </c>
      <c r="K1048" s="37">
        <f t="shared" si="169"/>
        <v>1.9800000158631054E-2</v>
      </c>
      <c r="L1048" s="37">
        <f t="shared" si="165"/>
        <v>-1.5863104926849837E-11</v>
      </c>
      <c r="M1048" s="37">
        <f t="shared" si="166"/>
        <v>9.9000000777292152E-2</v>
      </c>
      <c r="N1048" s="36"/>
      <c r="O1048" s="37">
        <f>IF(M1048&gt;'FOBAS Calculator'!$D$22,0,1)</f>
        <v>1</v>
      </c>
      <c r="P1048" s="37">
        <f t="shared" si="168"/>
        <v>104.29999999999835</v>
      </c>
      <c r="Q1048" s="36"/>
      <c r="R1048" s="36"/>
    </row>
    <row r="1049" spans="1:18">
      <c r="A1049" s="36"/>
      <c r="B1049" s="36"/>
      <c r="C1049" s="36"/>
      <c r="D1049" s="37">
        <f t="shared" si="161"/>
        <v>104.39999999999834</v>
      </c>
      <c r="E1049" s="37"/>
      <c r="F1049" s="37">
        <f t="shared" si="160"/>
        <v>0.1</v>
      </c>
      <c r="G1049" s="53">
        <f t="shared" si="162"/>
        <v>1</v>
      </c>
      <c r="H1049" s="37">
        <f t="shared" si="163"/>
        <v>0.2</v>
      </c>
      <c r="I1049" s="37">
        <f t="shared" si="164"/>
        <v>20.879999999999644</v>
      </c>
      <c r="J1049" s="37">
        <f t="shared" si="167"/>
        <v>1.9800000000000005E-2</v>
      </c>
      <c r="K1049" s="37">
        <f t="shared" si="169"/>
        <v>1.9800000155458432E-2</v>
      </c>
      <c r="L1049" s="37">
        <f t="shared" si="165"/>
        <v>-1.5545842738107217E-11</v>
      </c>
      <c r="M1049" s="37">
        <f t="shared" si="166"/>
        <v>9.900000076174631E-2</v>
      </c>
      <c r="N1049" s="36"/>
      <c r="O1049" s="37">
        <f>IF(M1049&gt;'FOBAS Calculator'!$D$22,0,1)</f>
        <v>1</v>
      </c>
      <c r="P1049" s="37">
        <f t="shared" si="168"/>
        <v>104.39999999999834</v>
      </c>
      <c r="Q1049" s="36"/>
      <c r="R1049" s="36"/>
    </row>
    <row r="1050" spans="1:18">
      <c r="A1050" s="36"/>
      <c r="B1050" s="36"/>
      <c r="C1050" s="36"/>
      <c r="D1050" s="37">
        <f t="shared" si="161"/>
        <v>104.49999999999834</v>
      </c>
      <c r="E1050" s="37"/>
      <c r="F1050" s="37">
        <f t="shared" si="160"/>
        <v>0.1</v>
      </c>
      <c r="G1050" s="53">
        <f t="shared" si="162"/>
        <v>1</v>
      </c>
      <c r="H1050" s="37">
        <f t="shared" si="163"/>
        <v>0.2</v>
      </c>
      <c r="I1050" s="37">
        <f t="shared" si="164"/>
        <v>20.899999999999643</v>
      </c>
      <c r="J1050" s="37">
        <f t="shared" si="167"/>
        <v>1.9800000000000005E-2</v>
      </c>
      <c r="K1050" s="37">
        <f t="shared" si="169"/>
        <v>1.9800000152349267E-2</v>
      </c>
      <c r="L1050" s="37">
        <f t="shared" si="165"/>
        <v>-1.5234926167839724E-11</v>
      </c>
      <c r="M1050" s="37">
        <f t="shared" si="166"/>
        <v>9.9000000746511385E-2</v>
      </c>
      <c r="N1050" s="36"/>
      <c r="O1050" s="37">
        <f>IF(M1050&gt;'FOBAS Calculator'!$D$22,0,1)</f>
        <v>1</v>
      </c>
      <c r="P1050" s="37">
        <f t="shared" si="168"/>
        <v>104.49999999999834</v>
      </c>
      <c r="Q1050" s="36"/>
      <c r="R1050" s="36"/>
    </row>
    <row r="1051" spans="1:18">
      <c r="A1051" s="36"/>
      <c r="B1051" s="36"/>
      <c r="C1051" s="36"/>
      <c r="D1051" s="37">
        <f t="shared" si="161"/>
        <v>104.59999999999833</v>
      </c>
      <c r="E1051" s="37"/>
      <c r="F1051" s="37">
        <f t="shared" si="160"/>
        <v>0.1</v>
      </c>
      <c r="G1051" s="53">
        <f t="shared" si="162"/>
        <v>1</v>
      </c>
      <c r="H1051" s="37">
        <f t="shared" si="163"/>
        <v>0.2</v>
      </c>
      <c r="I1051" s="37">
        <f t="shared" si="164"/>
        <v>20.919999999999643</v>
      </c>
      <c r="J1051" s="37">
        <f t="shared" si="167"/>
        <v>1.9800000000000005E-2</v>
      </c>
      <c r="K1051" s="37">
        <f t="shared" si="169"/>
        <v>1.980000014930228E-2</v>
      </c>
      <c r="L1051" s="37">
        <f t="shared" si="165"/>
        <v>-1.493022754039952E-11</v>
      </c>
      <c r="M1051" s="37">
        <f t="shared" si="166"/>
        <v>9.9000000731581161E-2</v>
      </c>
      <c r="N1051" s="36"/>
      <c r="O1051" s="37">
        <f>IF(M1051&gt;'FOBAS Calculator'!$D$22,0,1)</f>
        <v>1</v>
      </c>
      <c r="P1051" s="37">
        <f t="shared" si="168"/>
        <v>104.59999999999833</v>
      </c>
      <c r="Q1051" s="36"/>
      <c r="R1051" s="36"/>
    </row>
    <row r="1052" spans="1:18">
      <c r="A1052" s="36"/>
      <c r="B1052" s="36"/>
      <c r="C1052" s="36"/>
      <c r="D1052" s="37">
        <f t="shared" si="161"/>
        <v>104.69999999999833</v>
      </c>
      <c r="E1052" s="37"/>
      <c r="F1052" s="37">
        <f t="shared" si="160"/>
        <v>0.1</v>
      </c>
      <c r="G1052" s="53">
        <f t="shared" si="162"/>
        <v>1</v>
      </c>
      <c r="H1052" s="37">
        <f t="shared" si="163"/>
        <v>0.2</v>
      </c>
      <c r="I1052" s="37">
        <f t="shared" si="164"/>
        <v>20.939999999999642</v>
      </c>
      <c r="J1052" s="37">
        <f t="shared" si="167"/>
        <v>1.9800000000000005E-2</v>
      </c>
      <c r="K1052" s="37">
        <f t="shared" si="169"/>
        <v>1.9800000146316235E-2</v>
      </c>
      <c r="L1052" s="37">
        <f t="shared" si="165"/>
        <v>-1.4631622996530425E-11</v>
      </c>
      <c r="M1052" s="37">
        <f t="shared" si="166"/>
        <v>9.9000000716949532E-2</v>
      </c>
      <c r="N1052" s="36"/>
      <c r="O1052" s="37">
        <f>IF(M1052&gt;'FOBAS Calculator'!$D$22,0,1)</f>
        <v>1</v>
      </c>
      <c r="P1052" s="37">
        <f t="shared" si="168"/>
        <v>104.69999999999833</v>
      </c>
      <c r="Q1052" s="36"/>
      <c r="R1052" s="36"/>
    </row>
    <row r="1053" spans="1:18">
      <c r="A1053" s="36"/>
      <c r="B1053" s="36"/>
      <c r="C1053" s="36"/>
      <c r="D1053" s="37">
        <f t="shared" si="161"/>
        <v>104.79999999999832</v>
      </c>
      <c r="E1053" s="37"/>
      <c r="F1053" s="37">
        <f t="shared" si="160"/>
        <v>0.1</v>
      </c>
      <c r="G1053" s="53">
        <f t="shared" si="162"/>
        <v>1</v>
      </c>
      <c r="H1053" s="37">
        <f t="shared" si="163"/>
        <v>0.2</v>
      </c>
      <c r="I1053" s="37">
        <f t="shared" si="164"/>
        <v>20.959999999999642</v>
      </c>
      <c r="J1053" s="37">
        <f t="shared" si="167"/>
        <v>1.9800000000000005E-2</v>
      </c>
      <c r="K1053" s="37">
        <f t="shared" si="169"/>
        <v>1.9800000143389909E-2</v>
      </c>
      <c r="L1053" s="37">
        <f t="shared" si="165"/>
        <v>-1.4338990411699726E-11</v>
      </c>
      <c r="M1053" s="37">
        <f t="shared" si="166"/>
        <v>9.9000000702610544E-2</v>
      </c>
      <c r="N1053" s="36"/>
      <c r="O1053" s="37">
        <f>IF(M1053&gt;'FOBAS Calculator'!$D$22,0,1)</f>
        <v>1</v>
      </c>
      <c r="P1053" s="37">
        <f t="shared" si="168"/>
        <v>104.79999999999832</v>
      </c>
      <c r="Q1053" s="36"/>
      <c r="R1053" s="36"/>
    </row>
    <row r="1054" spans="1:18">
      <c r="A1054" s="36"/>
      <c r="B1054" s="36"/>
      <c r="C1054" s="36"/>
      <c r="D1054" s="37">
        <f t="shared" si="161"/>
        <v>104.89999999999831</v>
      </c>
      <c r="E1054" s="37"/>
      <c r="F1054" s="37">
        <f t="shared" si="160"/>
        <v>0.1</v>
      </c>
      <c r="G1054" s="53">
        <f t="shared" si="162"/>
        <v>1</v>
      </c>
      <c r="H1054" s="37">
        <f t="shared" si="163"/>
        <v>0.2</v>
      </c>
      <c r="I1054" s="37">
        <f t="shared" si="164"/>
        <v>20.979999999999642</v>
      </c>
      <c r="J1054" s="37">
        <f t="shared" si="167"/>
        <v>1.9800000000000005E-2</v>
      </c>
      <c r="K1054" s="37">
        <f t="shared" si="169"/>
        <v>1.9800000140522113E-2</v>
      </c>
      <c r="L1054" s="37">
        <f t="shared" si="165"/>
        <v>-1.4052210783876973E-11</v>
      </c>
      <c r="M1054" s="37">
        <f t="shared" si="166"/>
        <v>9.9000000688558326E-2</v>
      </c>
      <c r="N1054" s="36"/>
      <c r="O1054" s="37">
        <f>IF(M1054&gt;'FOBAS Calculator'!$D$22,0,1)</f>
        <v>1</v>
      </c>
      <c r="P1054" s="37">
        <f t="shared" si="168"/>
        <v>104.89999999999831</v>
      </c>
      <c r="Q1054" s="36"/>
      <c r="R1054" s="36"/>
    </row>
    <row r="1055" spans="1:18">
      <c r="A1055" s="36"/>
      <c r="B1055" s="36"/>
      <c r="C1055" s="36"/>
      <c r="D1055" s="37">
        <f t="shared" si="161"/>
        <v>104.99999999999831</v>
      </c>
      <c r="E1055" s="37"/>
      <c r="F1055" s="37">
        <f t="shared" si="160"/>
        <v>0.1</v>
      </c>
      <c r="G1055" s="53">
        <f t="shared" si="162"/>
        <v>1</v>
      </c>
      <c r="H1055" s="37">
        <f t="shared" si="163"/>
        <v>0.2</v>
      </c>
      <c r="I1055" s="37">
        <f t="shared" si="164"/>
        <v>20.999999999999641</v>
      </c>
      <c r="J1055" s="37">
        <f t="shared" si="167"/>
        <v>1.9800000000000005E-2</v>
      </c>
      <c r="K1055" s="37">
        <f t="shared" si="169"/>
        <v>1.980000013771167E-2</v>
      </c>
      <c r="L1055" s="37">
        <f t="shared" si="165"/>
        <v>-1.3771166498810494E-11</v>
      </c>
      <c r="M1055" s="37">
        <f t="shared" si="166"/>
        <v>9.9000000674787161E-2</v>
      </c>
      <c r="N1055" s="36"/>
      <c r="O1055" s="37">
        <f>IF(M1055&gt;'FOBAS Calculator'!$D$22,0,1)</f>
        <v>1</v>
      </c>
      <c r="P1055" s="37">
        <f t="shared" si="168"/>
        <v>104.99999999999831</v>
      </c>
      <c r="Q1055" s="36"/>
      <c r="R1055" s="36"/>
    </row>
    <row r="1056" spans="1:18">
      <c r="A1056" s="36"/>
      <c r="B1056" s="36"/>
      <c r="C1056" s="36"/>
      <c r="D1056" s="37">
        <f t="shared" si="161"/>
        <v>105.0999999999983</v>
      </c>
      <c r="E1056" s="37"/>
      <c r="F1056" s="37">
        <f t="shared" si="160"/>
        <v>0.1</v>
      </c>
      <c r="G1056" s="53">
        <f t="shared" si="162"/>
        <v>1</v>
      </c>
      <c r="H1056" s="37">
        <f t="shared" si="163"/>
        <v>0.2</v>
      </c>
      <c r="I1056" s="37">
        <f t="shared" si="164"/>
        <v>21.019999999999641</v>
      </c>
      <c r="J1056" s="37">
        <f t="shared" si="167"/>
        <v>1.9800000000000005E-2</v>
      </c>
      <c r="K1056" s="37">
        <f t="shared" si="169"/>
        <v>1.9800000134957436E-2</v>
      </c>
      <c r="L1056" s="37">
        <f t="shared" si="165"/>
        <v>-1.3495743064750876E-11</v>
      </c>
      <c r="M1056" s="37">
        <f t="shared" si="166"/>
        <v>9.9000000661291415E-2</v>
      </c>
      <c r="N1056" s="36"/>
      <c r="O1056" s="37">
        <f>IF(M1056&gt;'FOBAS Calculator'!$D$22,0,1)</f>
        <v>1</v>
      </c>
      <c r="P1056" s="37">
        <f t="shared" si="168"/>
        <v>105.0999999999983</v>
      </c>
      <c r="Q1056" s="36"/>
      <c r="R1056" s="36"/>
    </row>
    <row r="1057" spans="1:18">
      <c r="A1057" s="36"/>
      <c r="B1057" s="36"/>
      <c r="C1057" s="36"/>
      <c r="D1057" s="37">
        <f t="shared" si="161"/>
        <v>105.1999999999983</v>
      </c>
      <c r="E1057" s="37"/>
      <c r="F1057" s="37">
        <f t="shared" si="160"/>
        <v>0.1</v>
      </c>
      <c r="G1057" s="53">
        <f t="shared" si="162"/>
        <v>1</v>
      </c>
      <c r="H1057" s="37">
        <f t="shared" si="163"/>
        <v>0.2</v>
      </c>
      <c r="I1057" s="37">
        <f t="shared" si="164"/>
        <v>21.03999999999964</v>
      </c>
      <c r="J1057" s="37">
        <f t="shared" si="167"/>
        <v>1.9800000000000005E-2</v>
      </c>
      <c r="K1057" s="37">
        <f t="shared" si="169"/>
        <v>1.9800000132258289E-2</v>
      </c>
      <c r="L1057" s="37">
        <f t="shared" si="165"/>
        <v>-1.3225828418561569E-11</v>
      </c>
      <c r="M1057" s="37">
        <f t="shared" si="166"/>
        <v>9.9000000648065592E-2</v>
      </c>
      <c r="N1057" s="36"/>
      <c r="O1057" s="37">
        <f>IF(M1057&gt;'FOBAS Calculator'!$D$22,0,1)</f>
        <v>1</v>
      </c>
      <c r="P1057" s="37">
        <f t="shared" si="168"/>
        <v>105.1999999999983</v>
      </c>
      <c r="Q1057" s="36"/>
      <c r="R1057" s="36"/>
    </row>
    <row r="1058" spans="1:18">
      <c r="A1058" s="36"/>
      <c r="B1058" s="36"/>
      <c r="C1058" s="36"/>
      <c r="D1058" s="37">
        <f t="shared" si="161"/>
        <v>105.29999999999829</v>
      </c>
      <c r="E1058" s="37"/>
      <c r="F1058" s="37">
        <f t="shared" si="160"/>
        <v>0.1</v>
      </c>
      <c r="G1058" s="53">
        <f t="shared" si="162"/>
        <v>1</v>
      </c>
      <c r="H1058" s="37">
        <f t="shared" si="163"/>
        <v>0.2</v>
      </c>
      <c r="I1058" s="37">
        <f t="shared" si="164"/>
        <v>21.05999999999964</v>
      </c>
      <c r="J1058" s="37">
        <f t="shared" si="167"/>
        <v>1.9800000000000005E-2</v>
      </c>
      <c r="K1058" s="37">
        <f t="shared" si="169"/>
        <v>1.980000012961312E-2</v>
      </c>
      <c r="L1058" s="37">
        <f t="shared" si="165"/>
        <v>-1.2961311537940113E-11</v>
      </c>
      <c r="M1058" s="37">
        <f t="shared" si="166"/>
        <v>9.9000000635104279E-2</v>
      </c>
      <c r="N1058" s="36"/>
      <c r="O1058" s="37">
        <f>IF(M1058&gt;'FOBAS Calculator'!$D$22,0,1)</f>
        <v>1</v>
      </c>
      <c r="P1058" s="37">
        <f t="shared" si="168"/>
        <v>105.29999999999829</v>
      </c>
      <c r="Q1058" s="36"/>
      <c r="R1058" s="36"/>
    </row>
    <row r="1059" spans="1:18">
      <c r="A1059" s="36"/>
      <c r="B1059" s="36"/>
      <c r="C1059" s="36"/>
      <c r="D1059" s="37">
        <f t="shared" si="161"/>
        <v>105.39999999999829</v>
      </c>
      <c r="E1059" s="37"/>
      <c r="F1059" s="37">
        <f t="shared" si="160"/>
        <v>0.1</v>
      </c>
      <c r="G1059" s="53">
        <f t="shared" si="162"/>
        <v>1</v>
      </c>
      <c r="H1059" s="37">
        <f t="shared" si="163"/>
        <v>0.2</v>
      </c>
      <c r="I1059" s="37">
        <f t="shared" si="164"/>
        <v>21.079999999999639</v>
      </c>
      <c r="J1059" s="37">
        <f t="shared" si="167"/>
        <v>1.9800000000000005E-2</v>
      </c>
      <c r="K1059" s="37">
        <f t="shared" si="169"/>
        <v>1.9800000127020857E-2</v>
      </c>
      <c r="L1059" s="37">
        <f t="shared" si="165"/>
        <v>-1.2702085216975689E-11</v>
      </c>
      <c r="M1059" s="37">
        <f t="shared" si="166"/>
        <v>9.900000062240219E-2</v>
      </c>
      <c r="N1059" s="36"/>
      <c r="O1059" s="37">
        <f>IF(M1059&gt;'FOBAS Calculator'!$D$22,0,1)</f>
        <v>1</v>
      </c>
      <c r="P1059" s="37">
        <f t="shared" si="168"/>
        <v>105.39999999999829</v>
      </c>
      <c r="Q1059" s="36"/>
      <c r="R1059" s="36"/>
    </row>
    <row r="1060" spans="1:18">
      <c r="A1060" s="36"/>
      <c r="B1060" s="36"/>
      <c r="C1060" s="36"/>
      <c r="D1060" s="37">
        <f t="shared" si="161"/>
        <v>105.49999999999828</v>
      </c>
      <c r="E1060" s="37"/>
      <c r="F1060" s="37">
        <f t="shared" si="160"/>
        <v>0.1</v>
      </c>
      <c r="G1060" s="53">
        <f t="shared" si="162"/>
        <v>1</v>
      </c>
      <c r="H1060" s="37">
        <f t="shared" si="163"/>
        <v>0.2</v>
      </c>
      <c r="I1060" s="37">
        <f t="shared" si="164"/>
        <v>21.099999999999639</v>
      </c>
      <c r="J1060" s="37">
        <f t="shared" si="167"/>
        <v>1.9800000000000005E-2</v>
      </c>
      <c r="K1060" s="37">
        <f t="shared" si="169"/>
        <v>1.9800000124480445E-2</v>
      </c>
      <c r="L1060" s="37">
        <f t="shared" si="165"/>
        <v>-1.2448043984480961E-11</v>
      </c>
      <c r="M1060" s="37">
        <f t="shared" si="166"/>
        <v>9.9000000609954147E-2</v>
      </c>
      <c r="N1060" s="36"/>
      <c r="O1060" s="37">
        <f>IF(M1060&gt;'FOBAS Calculator'!$D$22,0,1)</f>
        <v>1</v>
      </c>
      <c r="P1060" s="37">
        <f t="shared" si="168"/>
        <v>105.49999999999828</v>
      </c>
      <c r="Q1060" s="36"/>
      <c r="R1060" s="36"/>
    </row>
    <row r="1061" spans="1:18">
      <c r="A1061" s="36"/>
      <c r="B1061" s="36"/>
      <c r="C1061" s="36"/>
      <c r="D1061" s="37">
        <f t="shared" si="161"/>
        <v>105.59999999999827</v>
      </c>
      <c r="E1061" s="37"/>
      <c r="F1061" s="37">
        <f t="shared" si="160"/>
        <v>0.1</v>
      </c>
      <c r="G1061" s="53">
        <f t="shared" si="162"/>
        <v>1</v>
      </c>
      <c r="H1061" s="37">
        <f t="shared" si="163"/>
        <v>0.2</v>
      </c>
      <c r="I1061" s="37">
        <f t="shared" si="164"/>
        <v>21.119999999999639</v>
      </c>
      <c r="J1061" s="37">
        <f t="shared" si="167"/>
        <v>1.9800000000000005E-2</v>
      </c>
      <c r="K1061" s="37">
        <f t="shared" si="169"/>
        <v>1.9800000121990832E-2</v>
      </c>
      <c r="L1061" s="37">
        <f t="shared" si="165"/>
        <v>-1.2199082716213284E-11</v>
      </c>
      <c r="M1061" s="37">
        <f t="shared" si="166"/>
        <v>9.9000000597755058E-2</v>
      </c>
      <c r="N1061" s="36"/>
      <c r="O1061" s="37">
        <f>IF(M1061&gt;'FOBAS Calculator'!$D$22,0,1)</f>
        <v>1</v>
      </c>
      <c r="P1061" s="37">
        <f t="shared" si="168"/>
        <v>105.59999999999827</v>
      </c>
      <c r="Q1061" s="36"/>
      <c r="R1061" s="36"/>
    </row>
    <row r="1062" spans="1:18">
      <c r="A1062" s="36"/>
      <c r="B1062" s="36"/>
      <c r="C1062" s="36"/>
      <c r="D1062" s="37">
        <f t="shared" si="161"/>
        <v>105.69999999999827</v>
      </c>
      <c r="E1062" s="37"/>
      <c r="F1062" s="37">
        <f t="shared" si="160"/>
        <v>0.1</v>
      </c>
      <c r="G1062" s="53">
        <f t="shared" si="162"/>
        <v>1</v>
      </c>
      <c r="H1062" s="37">
        <f t="shared" si="163"/>
        <v>0.2</v>
      </c>
      <c r="I1062" s="37">
        <f t="shared" si="164"/>
        <v>21.139999999999638</v>
      </c>
      <c r="J1062" s="37">
        <f t="shared" si="167"/>
        <v>1.9800000000000005E-2</v>
      </c>
      <c r="K1062" s="37">
        <f t="shared" si="169"/>
        <v>1.9800000119551013E-2</v>
      </c>
      <c r="L1062" s="37">
        <f t="shared" si="165"/>
        <v>-1.195510079821105E-11</v>
      </c>
      <c r="M1062" s="37">
        <f t="shared" si="166"/>
        <v>9.9000000585799955E-2</v>
      </c>
      <c r="N1062" s="36"/>
      <c r="O1062" s="37">
        <f>IF(M1062&gt;'FOBAS Calculator'!$D$22,0,1)</f>
        <v>1</v>
      </c>
      <c r="P1062" s="37">
        <f t="shared" si="168"/>
        <v>105.69999999999827</v>
      </c>
      <c r="Q1062" s="36"/>
      <c r="R1062" s="36"/>
    </row>
    <row r="1063" spans="1:18">
      <c r="A1063" s="36"/>
      <c r="B1063" s="36"/>
      <c r="C1063" s="36"/>
      <c r="D1063" s="37">
        <f t="shared" si="161"/>
        <v>105.79999999999826</v>
      </c>
      <c r="E1063" s="37"/>
      <c r="F1063" s="37">
        <f t="shared" si="160"/>
        <v>0.1</v>
      </c>
      <c r="G1063" s="53">
        <f t="shared" si="162"/>
        <v>1</v>
      </c>
      <c r="H1063" s="37">
        <f t="shared" si="163"/>
        <v>0.2</v>
      </c>
      <c r="I1063" s="37">
        <f t="shared" si="164"/>
        <v>21.159999999999638</v>
      </c>
      <c r="J1063" s="37">
        <f t="shared" si="167"/>
        <v>1.9800000000000005E-2</v>
      </c>
      <c r="K1063" s="37">
        <f t="shared" si="169"/>
        <v>1.9800000117159995E-2</v>
      </c>
      <c r="L1063" s="37">
        <f t="shared" si="165"/>
        <v>-1.1715999004291432E-11</v>
      </c>
      <c r="M1063" s="37">
        <f t="shared" si="166"/>
        <v>9.9000000574083952E-2</v>
      </c>
      <c r="N1063" s="36"/>
      <c r="O1063" s="37">
        <f>IF(M1063&gt;'FOBAS Calculator'!$D$22,0,1)</f>
        <v>1</v>
      </c>
      <c r="P1063" s="37">
        <f t="shared" si="168"/>
        <v>105.79999999999826</v>
      </c>
      <c r="Q1063" s="36"/>
      <c r="R1063" s="36"/>
    </row>
    <row r="1064" spans="1:18">
      <c r="A1064" s="36"/>
      <c r="B1064" s="36"/>
      <c r="C1064" s="36"/>
      <c r="D1064" s="37">
        <f t="shared" si="161"/>
        <v>105.89999999999826</v>
      </c>
      <c r="E1064" s="37"/>
      <c r="F1064" s="37">
        <f t="shared" si="160"/>
        <v>0.1</v>
      </c>
      <c r="G1064" s="53">
        <f t="shared" si="162"/>
        <v>1</v>
      </c>
      <c r="H1064" s="37">
        <f t="shared" si="163"/>
        <v>0.2</v>
      </c>
      <c r="I1064" s="37">
        <f t="shared" si="164"/>
        <v>21.179999999999637</v>
      </c>
      <c r="J1064" s="37">
        <f t="shared" si="167"/>
        <v>1.9800000000000005E-2</v>
      </c>
      <c r="K1064" s="37">
        <f t="shared" si="169"/>
        <v>1.9800000114816793E-2</v>
      </c>
      <c r="L1064" s="37">
        <f t="shared" si="165"/>
        <v>-1.1481678802161E-11</v>
      </c>
      <c r="M1064" s="37">
        <f t="shared" si="166"/>
        <v>9.9000000562602275E-2</v>
      </c>
      <c r="N1064" s="36"/>
      <c r="O1064" s="37">
        <f>IF(M1064&gt;'FOBAS Calculator'!$D$22,0,1)</f>
        <v>1</v>
      </c>
      <c r="P1064" s="37">
        <f t="shared" si="168"/>
        <v>105.89999999999826</v>
      </c>
      <c r="Q1064" s="36"/>
      <c r="R1064" s="36"/>
    </row>
    <row r="1065" spans="1:18">
      <c r="A1065" s="36"/>
      <c r="B1065" s="36"/>
      <c r="C1065" s="36"/>
      <c r="D1065" s="37">
        <f t="shared" si="161"/>
        <v>105.99999999999825</v>
      </c>
      <c r="E1065" s="37"/>
      <c r="F1065" s="37">
        <f t="shared" si="160"/>
        <v>0.1</v>
      </c>
      <c r="G1065" s="53">
        <f t="shared" si="162"/>
        <v>1</v>
      </c>
      <c r="H1065" s="37">
        <f t="shared" si="163"/>
        <v>0.2</v>
      </c>
      <c r="I1065" s="37">
        <f t="shared" si="164"/>
        <v>21.199999999999637</v>
      </c>
      <c r="J1065" s="37">
        <f t="shared" si="167"/>
        <v>1.9800000000000005E-2</v>
      </c>
      <c r="K1065" s="37">
        <f t="shared" si="169"/>
        <v>1.9800000112520456E-2</v>
      </c>
      <c r="L1065" s="37">
        <f t="shared" si="165"/>
        <v>-1.1252045128973265E-11</v>
      </c>
      <c r="M1065" s="37">
        <f t="shared" si="166"/>
        <v>9.9000000551350234E-2</v>
      </c>
      <c r="N1065" s="36"/>
      <c r="O1065" s="37">
        <f>IF(M1065&gt;'FOBAS Calculator'!$D$22,0,1)</f>
        <v>1</v>
      </c>
      <c r="P1065" s="37">
        <f t="shared" si="168"/>
        <v>105.99999999999825</v>
      </c>
      <c r="Q1065" s="36"/>
      <c r="R1065" s="36"/>
    </row>
    <row r="1066" spans="1:18">
      <c r="A1066" s="36"/>
      <c r="B1066" s="36"/>
      <c r="C1066" s="36"/>
      <c r="D1066" s="37">
        <f t="shared" si="161"/>
        <v>106.09999999999825</v>
      </c>
      <c r="E1066" s="37"/>
      <c r="F1066" s="37">
        <f t="shared" si="160"/>
        <v>0.1</v>
      </c>
      <c r="G1066" s="53">
        <f t="shared" si="162"/>
        <v>1</v>
      </c>
      <c r="H1066" s="37">
        <f t="shared" si="163"/>
        <v>0.2</v>
      </c>
      <c r="I1066" s="37">
        <f t="shared" si="164"/>
        <v>21.219999999999636</v>
      </c>
      <c r="J1066" s="37">
        <f t="shared" si="167"/>
        <v>1.9800000000000005E-2</v>
      </c>
      <c r="K1066" s="37">
        <f t="shared" si="169"/>
        <v>1.9800000110270052E-2</v>
      </c>
      <c r="L1066" s="37">
        <f t="shared" si="165"/>
        <v>-1.1027004656605222E-11</v>
      </c>
      <c r="M1066" s="37">
        <f t="shared" si="166"/>
        <v>9.9000000540323235E-2</v>
      </c>
      <c r="N1066" s="36"/>
      <c r="O1066" s="37">
        <f>IF(M1066&gt;'FOBAS Calculator'!$D$22,0,1)</f>
        <v>1</v>
      </c>
      <c r="P1066" s="37">
        <f t="shared" si="168"/>
        <v>106.09999999999825</v>
      </c>
      <c r="Q1066" s="36"/>
      <c r="R1066" s="36"/>
    </row>
    <row r="1067" spans="1:18">
      <c r="A1067" s="36"/>
      <c r="B1067" s="36"/>
      <c r="C1067" s="36"/>
      <c r="D1067" s="37">
        <f t="shared" si="161"/>
        <v>106.19999999999824</v>
      </c>
      <c r="E1067" s="37"/>
      <c r="F1067" s="37">
        <f t="shared" si="160"/>
        <v>0.1</v>
      </c>
      <c r="G1067" s="53">
        <f t="shared" si="162"/>
        <v>1</v>
      </c>
      <c r="H1067" s="37">
        <f t="shared" si="163"/>
        <v>0.2</v>
      </c>
      <c r="I1067" s="37">
        <f t="shared" si="164"/>
        <v>21.239999999999636</v>
      </c>
      <c r="J1067" s="37">
        <f t="shared" si="167"/>
        <v>1.9800000000000005E-2</v>
      </c>
      <c r="K1067" s="37">
        <f t="shared" si="169"/>
        <v>1.9800000108064653E-2</v>
      </c>
      <c r="L1067" s="37">
        <f t="shared" si="165"/>
        <v>-1.0806464750823252E-11</v>
      </c>
      <c r="M1067" s="37">
        <f t="shared" si="166"/>
        <v>9.9000000529516768E-2</v>
      </c>
      <c r="N1067" s="36"/>
      <c r="O1067" s="37">
        <f>IF(M1067&gt;'FOBAS Calculator'!$D$22,0,1)</f>
        <v>1</v>
      </c>
      <c r="P1067" s="37">
        <f t="shared" si="168"/>
        <v>106.19999999999824</v>
      </c>
      <c r="Q1067" s="36"/>
      <c r="R1067" s="36"/>
    </row>
    <row r="1068" spans="1:18">
      <c r="A1068" s="36"/>
      <c r="B1068" s="36"/>
      <c r="C1068" s="36"/>
      <c r="D1068" s="37">
        <f t="shared" si="161"/>
        <v>106.29999999999824</v>
      </c>
      <c r="E1068" s="37"/>
      <c r="F1068" s="37">
        <f t="shared" si="160"/>
        <v>0.1</v>
      </c>
      <c r="G1068" s="53">
        <f t="shared" si="162"/>
        <v>1</v>
      </c>
      <c r="H1068" s="37">
        <f t="shared" si="163"/>
        <v>0.2</v>
      </c>
      <c r="I1068" s="37">
        <f t="shared" si="164"/>
        <v>21.259999999999636</v>
      </c>
      <c r="J1068" s="37">
        <f t="shared" si="167"/>
        <v>1.9800000000000005E-2</v>
      </c>
      <c r="K1068" s="37">
        <f t="shared" si="169"/>
        <v>1.9800000105903361E-2</v>
      </c>
      <c r="L1068" s="37">
        <f t="shared" si="165"/>
        <v>-1.0590335552951302E-11</v>
      </c>
      <c r="M1068" s="37">
        <f t="shared" si="166"/>
        <v>9.9000000518926434E-2</v>
      </c>
      <c r="N1068" s="36"/>
      <c r="O1068" s="37">
        <f>IF(M1068&gt;'FOBAS Calculator'!$D$22,0,1)</f>
        <v>1</v>
      </c>
      <c r="P1068" s="37">
        <f t="shared" si="168"/>
        <v>106.29999999999824</v>
      </c>
      <c r="Q1068" s="36"/>
      <c r="R1068" s="36"/>
    </row>
    <row r="1069" spans="1:18">
      <c r="A1069" s="36"/>
      <c r="B1069" s="36"/>
      <c r="C1069" s="36"/>
      <c r="D1069" s="37">
        <f t="shared" si="161"/>
        <v>106.39999999999823</v>
      </c>
      <c r="E1069" s="37"/>
      <c r="F1069" s="37">
        <f t="shared" si="160"/>
        <v>0.1</v>
      </c>
      <c r="G1069" s="53">
        <f t="shared" si="162"/>
        <v>1</v>
      </c>
      <c r="H1069" s="37">
        <f t="shared" si="163"/>
        <v>0.2</v>
      </c>
      <c r="I1069" s="37">
        <f t="shared" si="164"/>
        <v>21.279999999999635</v>
      </c>
      <c r="J1069" s="37">
        <f t="shared" si="167"/>
        <v>1.9800000000000005E-2</v>
      </c>
      <c r="K1069" s="37">
        <f t="shared" si="169"/>
        <v>1.9800000103785291E-2</v>
      </c>
      <c r="L1069" s="37">
        <f t="shared" si="165"/>
        <v>-1.0378528592092096E-11</v>
      </c>
      <c r="M1069" s="37">
        <f t="shared" si="166"/>
        <v>9.9000000508547903E-2</v>
      </c>
      <c r="N1069" s="36"/>
      <c r="O1069" s="37">
        <f>IF(M1069&gt;'FOBAS Calculator'!$D$22,0,1)</f>
        <v>1</v>
      </c>
      <c r="P1069" s="37">
        <f t="shared" si="168"/>
        <v>106.39999999999823</v>
      </c>
      <c r="Q1069" s="36"/>
      <c r="R1069" s="36"/>
    </row>
    <row r="1070" spans="1:18">
      <c r="A1070" s="36"/>
      <c r="B1070" s="36"/>
      <c r="C1070" s="36"/>
      <c r="D1070" s="37">
        <f t="shared" si="161"/>
        <v>106.49999999999822</v>
      </c>
      <c r="E1070" s="37"/>
      <c r="F1070" s="37">
        <f t="shared" si="160"/>
        <v>0.1</v>
      </c>
      <c r="G1070" s="53">
        <f t="shared" si="162"/>
        <v>1</v>
      </c>
      <c r="H1070" s="37">
        <f t="shared" si="163"/>
        <v>0.2</v>
      </c>
      <c r="I1070" s="37">
        <f t="shared" si="164"/>
        <v>21.299999999999635</v>
      </c>
      <c r="J1070" s="37">
        <f t="shared" si="167"/>
        <v>1.9800000000000005E-2</v>
      </c>
      <c r="K1070" s="37">
        <f t="shared" si="169"/>
        <v>1.9800000101709583E-2</v>
      </c>
      <c r="L1070" s="37">
        <f t="shared" si="165"/>
        <v>-1.0170957825961224E-11</v>
      </c>
      <c r="M1070" s="37">
        <f t="shared" si="166"/>
        <v>9.9000000498376942E-2</v>
      </c>
      <c r="N1070" s="36"/>
      <c r="O1070" s="37">
        <f>IF(M1070&gt;'FOBAS Calculator'!$D$22,0,1)</f>
        <v>1</v>
      </c>
      <c r="P1070" s="37">
        <f t="shared" si="168"/>
        <v>106.49999999999822</v>
      </c>
      <c r="Q1070" s="36"/>
      <c r="R1070" s="36"/>
    </row>
    <row r="1071" spans="1:18">
      <c r="A1071" s="36"/>
      <c r="B1071" s="36"/>
      <c r="C1071" s="36"/>
      <c r="D1071" s="37">
        <f t="shared" si="161"/>
        <v>106.59999999999822</v>
      </c>
      <c r="E1071" s="37"/>
      <c r="F1071" s="37">
        <f t="shared" si="160"/>
        <v>0.1</v>
      </c>
      <c r="G1071" s="53">
        <f t="shared" si="162"/>
        <v>1</v>
      </c>
      <c r="H1071" s="37">
        <f t="shared" si="163"/>
        <v>0.2</v>
      </c>
      <c r="I1071" s="37">
        <f t="shared" si="164"/>
        <v>21.319999999999634</v>
      </c>
      <c r="J1071" s="37">
        <f t="shared" si="167"/>
        <v>1.9800000000000005E-2</v>
      </c>
      <c r="K1071" s="37">
        <f t="shared" si="169"/>
        <v>1.9800000099675395E-2</v>
      </c>
      <c r="L1071" s="37">
        <f t="shared" si="165"/>
        <v>-9.967538946997756E-12</v>
      </c>
      <c r="M1071" s="37">
        <f t="shared" si="166"/>
        <v>9.9000000488409401E-2</v>
      </c>
      <c r="N1071" s="36"/>
      <c r="O1071" s="37">
        <f>IF(M1071&gt;'FOBAS Calculator'!$D$22,0,1)</f>
        <v>1</v>
      </c>
      <c r="P1071" s="37">
        <f t="shared" si="168"/>
        <v>106.59999999999822</v>
      </c>
      <c r="Q1071" s="36"/>
      <c r="R1071" s="36"/>
    </row>
    <row r="1072" spans="1:18">
      <c r="A1072" s="36"/>
      <c r="B1072" s="36"/>
      <c r="C1072" s="36"/>
      <c r="D1072" s="37">
        <f t="shared" si="161"/>
        <v>106.69999999999821</v>
      </c>
      <c r="E1072" s="37"/>
      <c r="F1072" s="37">
        <f t="shared" si="160"/>
        <v>0.1</v>
      </c>
      <c r="G1072" s="53">
        <f t="shared" si="162"/>
        <v>1</v>
      </c>
      <c r="H1072" s="37">
        <f t="shared" si="163"/>
        <v>0.2</v>
      </c>
      <c r="I1072" s="37">
        <f t="shared" si="164"/>
        <v>21.339999999999634</v>
      </c>
      <c r="J1072" s="37">
        <f t="shared" si="167"/>
        <v>1.9800000000000005E-2</v>
      </c>
      <c r="K1072" s="37">
        <f t="shared" si="169"/>
        <v>1.9800000097681885E-2</v>
      </c>
      <c r="L1072" s="37">
        <f t="shared" si="165"/>
        <v>-9.7681879945854533E-12</v>
      </c>
      <c r="M1072" s="37">
        <f t="shared" si="166"/>
        <v>9.9000000478641215E-2</v>
      </c>
      <c r="N1072" s="36"/>
      <c r="O1072" s="37">
        <f>IF(M1072&gt;'FOBAS Calculator'!$D$22,0,1)</f>
        <v>1</v>
      </c>
      <c r="P1072" s="37">
        <f t="shared" si="168"/>
        <v>106.69999999999821</v>
      </c>
      <c r="Q1072" s="36"/>
      <c r="R1072" s="36"/>
    </row>
    <row r="1073" spans="1:18">
      <c r="A1073" s="36"/>
      <c r="B1073" s="36"/>
      <c r="C1073" s="36"/>
      <c r="D1073" s="37">
        <f t="shared" si="161"/>
        <v>106.79999999999821</v>
      </c>
      <c r="E1073" s="37"/>
      <c r="F1073" s="37">
        <f t="shared" si="160"/>
        <v>0.1</v>
      </c>
      <c r="G1073" s="53">
        <f t="shared" si="162"/>
        <v>1</v>
      </c>
      <c r="H1073" s="37">
        <f t="shared" si="163"/>
        <v>0.2</v>
      </c>
      <c r="I1073" s="37">
        <f t="shared" si="164"/>
        <v>21.359999999999634</v>
      </c>
      <c r="J1073" s="37">
        <f t="shared" si="167"/>
        <v>1.9800000000000005E-2</v>
      </c>
      <c r="K1073" s="37">
        <f t="shared" si="169"/>
        <v>1.9800000095728246E-2</v>
      </c>
      <c r="L1073" s="37">
        <f t="shared" si="165"/>
        <v>-9.5728241306103363E-12</v>
      </c>
      <c r="M1073" s="37">
        <f t="shared" si="166"/>
        <v>9.9000000469068386E-2</v>
      </c>
      <c r="N1073" s="36"/>
      <c r="O1073" s="37">
        <f>IF(M1073&gt;'FOBAS Calculator'!$D$22,0,1)</f>
        <v>1</v>
      </c>
      <c r="P1073" s="37">
        <f t="shared" si="168"/>
        <v>106.79999999999821</v>
      </c>
      <c r="Q1073" s="36"/>
      <c r="R1073" s="36"/>
    </row>
    <row r="1074" spans="1:18">
      <c r="A1074" s="36"/>
      <c r="B1074" s="36"/>
      <c r="C1074" s="36"/>
      <c r="D1074" s="37">
        <f t="shared" si="161"/>
        <v>106.8999999999982</v>
      </c>
      <c r="E1074" s="37"/>
      <c r="F1074" s="37">
        <f t="shared" si="160"/>
        <v>0.1</v>
      </c>
      <c r="G1074" s="53">
        <f t="shared" si="162"/>
        <v>1</v>
      </c>
      <c r="H1074" s="37">
        <f t="shared" si="163"/>
        <v>0.2</v>
      </c>
      <c r="I1074" s="37">
        <f t="shared" si="164"/>
        <v>21.379999999999633</v>
      </c>
      <c r="J1074" s="37">
        <f t="shared" si="167"/>
        <v>1.9800000000000005E-2</v>
      </c>
      <c r="K1074" s="37">
        <f t="shared" si="169"/>
        <v>1.9800000093813681E-2</v>
      </c>
      <c r="L1074" s="37">
        <f t="shared" si="165"/>
        <v>-9.3813675577925085E-12</v>
      </c>
      <c r="M1074" s="37">
        <f t="shared" si="166"/>
        <v>9.9000000459687015E-2</v>
      </c>
      <c r="N1074" s="36"/>
      <c r="O1074" s="37">
        <f>IF(M1074&gt;'FOBAS Calculator'!$D$22,0,1)</f>
        <v>1</v>
      </c>
      <c r="P1074" s="37">
        <f t="shared" si="168"/>
        <v>106.8999999999982</v>
      </c>
      <c r="Q1074" s="36"/>
      <c r="R1074" s="36"/>
    </row>
    <row r="1075" spans="1:18">
      <c r="A1075" s="36"/>
      <c r="B1075" s="36"/>
      <c r="C1075" s="36"/>
      <c r="D1075" s="37">
        <f t="shared" si="161"/>
        <v>106.9999999999982</v>
      </c>
      <c r="E1075" s="37"/>
      <c r="F1075" s="37">
        <f t="shared" si="160"/>
        <v>0.1</v>
      </c>
      <c r="G1075" s="53">
        <f t="shared" si="162"/>
        <v>1</v>
      </c>
      <c r="H1075" s="37">
        <f t="shared" si="163"/>
        <v>0.2</v>
      </c>
      <c r="I1075" s="37">
        <f t="shared" si="164"/>
        <v>21.399999999999633</v>
      </c>
      <c r="J1075" s="37">
        <f t="shared" si="167"/>
        <v>1.9800000000000005E-2</v>
      </c>
      <c r="K1075" s="37">
        <f t="shared" si="169"/>
        <v>1.9800000091937407E-2</v>
      </c>
      <c r="L1075" s="37">
        <f t="shared" si="165"/>
        <v>-9.1937402135755526E-12</v>
      </c>
      <c r="M1075" s="37">
        <f t="shared" si="166"/>
        <v>9.9000000450493272E-2</v>
      </c>
      <c r="N1075" s="36"/>
      <c r="O1075" s="37">
        <f>IF(M1075&gt;'FOBAS Calculator'!$D$22,0,1)</f>
        <v>1</v>
      </c>
      <c r="P1075" s="37">
        <f t="shared" si="168"/>
        <v>106.9999999999982</v>
      </c>
      <c r="Q1075" s="36"/>
      <c r="R1075" s="36"/>
    </row>
    <row r="1076" spans="1:18">
      <c r="A1076" s="36"/>
      <c r="B1076" s="36"/>
      <c r="C1076" s="36"/>
      <c r="D1076" s="37">
        <f t="shared" si="161"/>
        <v>107.09999999999819</v>
      </c>
      <c r="E1076" s="37"/>
      <c r="F1076" s="37">
        <f t="shared" si="160"/>
        <v>0.1</v>
      </c>
      <c r="G1076" s="53">
        <f t="shared" si="162"/>
        <v>1</v>
      </c>
      <c r="H1076" s="37">
        <f t="shared" si="163"/>
        <v>0.2</v>
      </c>
      <c r="I1076" s="37">
        <f t="shared" si="164"/>
        <v>21.419999999999632</v>
      </c>
      <c r="J1076" s="37">
        <f t="shared" si="167"/>
        <v>1.9800000000000005E-2</v>
      </c>
      <c r="K1076" s="37">
        <f t="shared" si="169"/>
        <v>1.9800000090098656E-2</v>
      </c>
      <c r="L1076" s="37">
        <f t="shared" si="165"/>
        <v>-9.0098650762371329E-12</v>
      </c>
      <c r="M1076" s="37">
        <f t="shared" si="166"/>
        <v>9.900000044148341E-2</v>
      </c>
      <c r="N1076" s="36"/>
      <c r="O1076" s="37">
        <f>IF(M1076&gt;'FOBAS Calculator'!$D$22,0,1)</f>
        <v>1</v>
      </c>
      <c r="P1076" s="37">
        <f t="shared" si="168"/>
        <v>107.09999999999819</v>
      </c>
      <c r="Q1076" s="36"/>
      <c r="R1076" s="36"/>
    </row>
    <row r="1077" spans="1:18">
      <c r="A1077" s="36"/>
      <c r="B1077" s="36"/>
      <c r="C1077" s="36"/>
      <c r="D1077" s="37">
        <f t="shared" si="161"/>
        <v>107.19999999999818</v>
      </c>
      <c r="E1077" s="37"/>
      <c r="F1077" s="37">
        <f t="shared" si="160"/>
        <v>0.1</v>
      </c>
      <c r="G1077" s="53">
        <f t="shared" si="162"/>
        <v>1</v>
      </c>
      <c r="H1077" s="37">
        <f t="shared" si="163"/>
        <v>0.2</v>
      </c>
      <c r="I1077" s="37">
        <f t="shared" si="164"/>
        <v>21.439999999999632</v>
      </c>
      <c r="J1077" s="37">
        <f t="shared" si="167"/>
        <v>1.9800000000000005E-2</v>
      </c>
      <c r="K1077" s="37">
        <f t="shared" si="169"/>
        <v>1.9800000088296688E-2</v>
      </c>
      <c r="L1077" s="37">
        <f t="shared" si="165"/>
        <v>-8.8296682465571766E-12</v>
      </c>
      <c r="M1077" s="37">
        <f t="shared" si="166"/>
        <v>9.9000000432653737E-2</v>
      </c>
      <c r="N1077" s="36"/>
      <c r="O1077" s="37">
        <f>IF(M1077&gt;'FOBAS Calculator'!$D$22,0,1)</f>
        <v>1</v>
      </c>
      <c r="P1077" s="37">
        <f t="shared" si="168"/>
        <v>107.19999999999818</v>
      </c>
      <c r="Q1077" s="36"/>
      <c r="R1077" s="36"/>
    </row>
    <row r="1078" spans="1:18">
      <c r="A1078" s="36"/>
      <c r="B1078" s="36"/>
      <c r="C1078" s="36"/>
      <c r="D1078" s="37">
        <f t="shared" si="161"/>
        <v>107.29999999999818</v>
      </c>
      <c r="E1078" s="37"/>
      <c r="F1078" s="37">
        <f t="shared" si="160"/>
        <v>0.1</v>
      </c>
      <c r="G1078" s="53">
        <f t="shared" si="162"/>
        <v>1</v>
      </c>
      <c r="H1078" s="37">
        <f t="shared" si="163"/>
        <v>0.2</v>
      </c>
      <c r="I1078" s="37">
        <f t="shared" si="164"/>
        <v>21.459999999999631</v>
      </c>
      <c r="J1078" s="37">
        <f t="shared" si="167"/>
        <v>1.9800000000000005E-2</v>
      </c>
      <c r="K1078" s="37">
        <f t="shared" si="169"/>
        <v>1.9800000086530753E-2</v>
      </c>
      <c r="L1078" s="37">
        <f t="shared" si="165"/>
        <v>-8.6530747844815181E-12</v>
      </c>
      <c r="M1078" s="37">
        <f t="shared" si="166"/>
        <v>9.9000000424000659E-2</v>
      </c>
      <c r="N1078" s="36"/>
      <c r="O1078" s="37">
        <f>IF(M1078&gt;'FOBAS Calculator'!$D$22,0,1)</f>
        <v>1</v>
      </c>
      <c r="P1078" s="37">
        <f t="shared" si="168"/>
        <v>107.29999999999818</v>
      </c>
      <c r="Q1078" s="36"/>
      <c r="R1078" s="36"/>
    </row>
    <row r="1079" spans="1:18">
      <c r="A1079" s="36"/>
      <c r="B1079" s="36"/>
      <c r="C1079" s="36"/>
      <c r="D1079" s="37">
        <f t="shared" si="161"/>
        <v>107.39999999999817</v>
      </c>
      <c r="E1079" s="37"/>
      <c r="F1079" s="37">
        <f t="shared" si="160"/>
        <v>0.1</v>
      </c>
      <c r="G1079" s="53">
        <f t="shared" si="162"/>
        <v>1</v>
      </c>
      <c r="H1079" s="37">
        <f t="shared" si="163"/>
        <v>0.2</v>
      </c>
      <c r="I1079" s="37">
        <f t="shared" si="164"/>
        <v>21.479999999999631</v>
      </c>
      <c r="J1079" s="37">
        <f t="shared" si="167"/>
        <v>1.9800000000000005E-2</v>
      </c>
      <c r="K1079" s="37">
        <f t="shared" si="169"/>
        <v>1.9800000084800137E-2</v>
      </c>
      <c r="L1079" s="37">
        <f t="shared" si="165"/>
        <v>-8.4800132194029484E-12</v>
      </c>
      <c r="M1079" s="37">
        <f t="shared" si="166"/>
        <v>9.900000041552065E-2</v>
      </c>
      <c r="N1079" s="36"/>
      <c r="O1079" s="37">
        <f>IF(M1079&gt;'FOBAS Calculator'!$D$22,0,1)</f>
        <v>1</v>
      </c>
      <c r="P1079" s="37">
        <f t="shared" si="168"/>
        <v>107.39999999999817</v>
      </c>
      <c r="Q1079" s="36"/>
      <c r="R1079" s="36"/>
    </row>
    <row r="1080" spans="1:18">
      <c r="A1080" s="36"/>
      <c r="B1080" s="36"/>
      <c r="C1080" s="36"/>
      <c r="D1080" s="37">
        <f t="shared" si="161"/>
        <v>107.49999999999817</v>
      </c>
      <c r="E1080" s="37"/>
      <c r="F1080" s="37">
        <f t="shared" si="160"/>
        <v>0.1</v>
      </c>
      <c r="G1080" s="53">
        <f t="shared" si="162"/>
        <v>1</v>
      </c>
      <c r="H1080" s="37">
        <f t="shared" si="163"/>
        <v>0.2</v>
      </c>
      <c r="I1080" s="37">
        <f t="shared" si="164"/>
        <v>21.499999999999631</v>
      </c>
      <c r="J1080" s="37">
        <f t="shared" si="167"/>
        <v>1.9800000000000005E-2</v>
      </c>
      <c r="K1080" s="37">
        <f t="shared" si="169"/>
        <v>1.9800000083104136E-2</v>
      </c>
      <c r="L1080" s="37">
        <f t="shared" si="165"/>
        <v>-8.3104131215483434E-12</v>
      </c>
      <c r="M1080" s="37">
        <f t="shared" si="166"/>
        <v>9.9000000407210242E-2</v>
      </c>
      <c r="N1080" s="36"/>
      <c r="O1080" s="37">
        <f>IF(M1080&gt;'FOBAS Calculator'!$D$22,0,1)</f>
        <v>1</v>
      </c>
      <c r="P1080" s="37">
        <f t="shared" si="168"/>
        <v>107.49999999999817</v>
      </c>
      <c r="Q1080" s="36"/>
      <c r="R1080" s="36"/>
    </row>
    <row r="1081" spans="1:18">
      <c r="A1081" s="36"/>
      <c r="B1081" s="36"/>
      <c r="C1081" s="36"/>
      <c r="D1081" s="37">
        <f t="shared" si="161"/>
        <v>107.59999999999816</v>
      </c>
      <c r="E1081" s="37"/>
      <c r="F1081" s="37">
        <f t="shared" si="160"/>
        <v>0.1</v>
      </c>
      <c r="G1081" s="53">
        <f t="shared" si="162"/>
        <v>1</v>
      </c>
      <c r="H1081" s="37">
        <f t="shared" si="163"/>
        <v>0.2</v>
      </c>
      <c r="I1081" s="37">
        <f t="shared" si="164"/>
        <v>21.51999999999963</v>
      </c>
      <c r="J1081" s="37">
        <f t="shared" si="167"/>
        <v>1.9800000000000005E-2</v>
      </c>
      <c r="K1081" s="37">
        <f t="shared" si="169"/>
        <v>1.9800000081442053E-2</v>
      </c>
      <c r="L1081" s="37">
        <f t="shared" si="165"/>
        <v>-8.1442047550339687E-12</v>
      </c>
      <c r="M1081" s="37">
        <f t="shared" si="166"/>
        <v>9.9000000399066035E-2</v>
      </c>
      <c r="N1081" s="36"/>
      <c r="O1081" s="37">
        <f>IF(M1081&gt;'FOBAS Calculator'!$D$22,0,1)</f>
        <v>1</v>
      </c>
      <c r="P1081" s="37">
        <f t="shared" si="168"/>
        <v>107.59999999999816</v>
      </c>
      <c r="Q1081" s="36"/>
      <c r="R1081" s="36"/>
    </row>
    <row r="1082" spans="1:18">
      <c r="A1082" s="36"/>
      <c r="B1082" s="36"/>
      <c r="C1082" s="36"/>
      <c r="D1082" s="37">
        <f t="shared" si="161"/>
        <v>107.69999999999816</v>
      </c>
      <c r="E1082" s="37"/>
      <c r="F1082" s="37">
        <f t="shared" si="160"/>
        <v>0.1</v>
      </c>
      <c r="G1082" s="53">
        <f t="shared" si="162"/>
        <v>1</v>
      </c>
      <c r="H1082" s="37">
        <f t="shared" si="163"/>
        <v>0.2</v>
      </c>
      <c r="I1082" s="37">
        <f t="shared" si="164"/>
        <v>21.53999999999963</v>
      </c>
      <c r="J1082" s="37">
        <f t="shared" si="167"/>
        <v>1.9800000000000005E-2</v>
      </c>
      <c r="K1082" s="37">
        <f t="shared" si="169"/>
        <v>1.980000007981321E-2</v>
      </c>
      <c r="L1082" s="37">
        <f t="shared" si="165"/>
        <v>-7.9813204656442593E-12</v>
      </c>
      <c r="M1082" s="37">
        <f t="shared" si="166"/>
        <v>9.9000000391084711E-2</v>
      </c>
      <c r="N1082" s="36"/>
      <c r="O1082" s="37">
        <f>IF(M1082&gt;'FOBAS Calculator'!$D$22,0,1)</f>
        <v>1</v>
      </c>
      <c r="P1082" s="37">
        <f t="shared" si="168"/>
        <v>107.69999999999816</v>
      </c>
      <c r="Q1082" s="36"/>
      <c r="R1082" s="36"/>
    </row>
    <row r="1083" spans="1:18">
      <c r="A1083" s="36"/>
      <c r="B1083" s="36"/>
      <c r="C1083" s="36"/>
      <c r="D1083" s="37">
        <f t="shared" si="161"/>
        <v>107.79999999999815</v>
      </c>
      <c r="E1083" s="37"/>
      <c r="F1083" s="37">
        <f t="shared" si="160"/>
        <v>0.1</v>
      </c>
      <c r="G1083" s="53">
        <f t="shared" si="162"/>
        <v>1</v>
      </c>
      <c r="H1083" s="37">
        <f t="shared" si="163"/>
        <v>0.2</v>
      </c>
      <c r="I1083" s="37">
        <f t="shared" si="164"/>
        <v>21.559999999999629</v>
      </c>
      <c r="J1083" s="37">
        <f t="shared" si="167"/>
        <v>1.9800000000000005E-2</v>
      </c>
      <c r="K1083" s="37">
        <f t="shared" si="169"/>
        <v>1.9800000078216945E-2</v>
      </c>
      <c r="L1083" s="37">
        <f t="shared" si="165"/>
        <v>-7.8216939869424345E-12</v>
      </c>
      <c r="M1083" s="37">
        <f t="shared" si="166"/>
        <v>9.9000000383263023E-2</v>
      </c>
      <c r="N1083" s="36"/>
      <c r="O1083" s="37">
        <f>IF(M1083&gt;'FOBAS Calculator'!$D$22,0,1)</f>
        <v>1</v>
      </c>
      <c r="P1083" s="37">
        <f t="shared" si="168"/>
        <v>107.79999999999815</v>
      </c>
      <c r="Q1083" s="36"/>
      <c r="R1083" s="36"/>
    </row>
    <row r="1084" spans="1:18">
      <c r="A1084" s="36"/>
      <c r="B1084" s="36"/>
      <c r="C1084" s="36"/>
      <c r="D1084" s="37">
        <f t="shared" si="161"/>
        <v>107.89999999999814</v>
      </c>
      <c r="E1084" s="37"/>
      <c r="F1084" s="37">
        <f t="shared" si="160"/>
        <v>0.1</v>
      </c>
      <c r="G1084" s="53">
        <f t="shared" si="162"/>
        <v>1</v>
      </c>
      <c r="H1084" s="37">
        <f t="shared" si="163"/>
        <v>0.2</v>
      </c>
      <c r="I1084" s="37">
        <f t="shared" si="164"/>
        <v>21.579999999999629</v>
      </c>
      <c r="J1084" s="37">
        <f t="shared" si="167"/>
        <v>1.9800000000000005E-2</v>
      </c>
      <c r="K1084" s="37">
        <f t="shared" si="169"/>
        <v>1.9800000076652606E-2</v>
      </c>
      <c r="L1084" s="37">
        <f t="shared" si="165"/>
        <v>-7.665260093325798E-12</v>
      </c>
      <c r="M1084" s="37">
        <f t="shared" si="166"/>
        <v>9.9000000375597766E-2</v>
      </c>
      <c r="N1084" s="36"/>
      <c r="O1084" s="37">
        <f>IF(M1084&gt;'FOBAS Calculator'!$D$22,0,1)</f>
        <v>1</v>
      </c>
      <c r="P1084" s="37">
        <f t="shared" si="168"/>
        <v>107.89999999999814</v>
      </c>
      <c r="Q1084" s="36"/>
      <c r="R1084" s="36"/>
    </row>
    <row r="1085" spans="1:18">
      <c r="A1085" s="36"/>
      <c r="B1085" s="36"/>
      <c r="C1085" s="36"/>
      <c r="D1085" s="37">
        <f t="shared" si="161"/>
        <v>107.99999999999814</v>
      </c>
      <c r="E1085" s="37"/>
      <c r="F1085" s="37">
        <f t="shared" si="160"/>
        <v>0.1</v>
      </c>
      <c r="G1085" s="53">
        <f t="shared" si="162"/>
        <v>1</v>
      </c>
      <c r="H1085" s="37">
        <f t="shared" si="163"/>
        <v>0.2</v>
      </c>
      <c r="I1085" s="37">
        <f t="shared" si="164"/>
        <v>21.599999999999628</v>
      </c>
      <c r="J1085" s="37">
        <f t="shared" si="167"/>
        <v>1.9800000000000005E-2</v>
      </c>
      <c r="K1085" s="37">
        <f t="shared" si="169"/>
        <v>1.9800000075119558E-2</v>
      </c>
      <c r="L1085" s="37">
        <f t="shared" si="165"/>
        <v>-7.5119552939151297E-12</v>
      </c>
      <c r="M1085" s="37">
        <f t="shared" si="166"/>
        <v>9.9000000368085816E-2</v>
      </c>
      <c r="N1085" s="36"/>
      <c r="O1085" s="37">
        <f>IF(M1085&gt;'FOBAS Calculator'!$D$22,0,1)</f>
        <v>1</v>
      </c>
      <c r="P1085" s="37">
        <f t="shared" si="168"/>
        <v>107.99999999999814</v>
      </c>
      <c r="Q1085" s="36"/>
      <c r="R1085" s="36"/>
    </row>
    <row r="1086" spans="1:18">
      <c r="A1086" s="36"/>
      <c r="B1086" s="36"/>
      <c r="C1086" s="36"/>
      <c r="D1086" s="37">
        <f t="shared" si="161"/>
        <v>108.09999999999813</v>
      </c>
      <c r="E1086" s="37"/>
      <c r="F1086" s="37">
        <f t="shared" si="160"/>
        <v>0.1</v>
      </c>
      <c r="G1086" s="53">
        <f t="shared" si="162"/>
        <v>1</v>
      </c>
      <c r="H1086" s="37">
        <f t="shared" si="163"/>
        <v>0.2</v>
      </c>
      <c r="I1086" s="37">
        <f t="shared" si="164"/>
        <v>21.619999999999628</v>
      </c>
      <c r="J1086" s="37">
        <f t="shared" si="167"/>
        <v>1.9800000000000005E-2</v>
      </c>
      <c r="K1086" s="37">
        <f t="shared" si="169"/>
        <v>1.9800000073617166E-2</v>
      </c>
      <c r="L1086" s="37">
        <f t="shared" si="165"/>
        <v>-7.3617160978312064E-12</v>
      </c>
      <c r="M1086" s="37">
        <f t="shared" si="166"/>
        <v>9.9000000360724094E-2</v>
      </c>
      <c r="N1086" s="36"/>
      <c r="O1086" s="37">
        <f>IF(M1086&gt;'FOBAS Calculator'!$D$22,0,1)</f>
        <v>1</v>
      </c>
      <c r="P1086" s="37">
        <f t="shared" si="168"/>
        <v>108.09999999999813</v>
      </c>
      <c r="Q1086" s="36"/>
      <c r="R1086" s="36"/>
    </row>
    <row r="1087" spans="1:18">
      <c r="A1087" s="36"/>
      <c r="B1087" s="36"/>
      <c r="C1087" s="36"/>
      <c r="D1087" s="37">
        <f t="shared" si="161"/>
        <v>108.19999999999813</v>
      </c>
      <c r="E1087" s="37"/>
      <c r="F1087" s="37">
        <f t="shared" si="160"/>
        <v>0.1</v>
      </c>
      <c r="G1087" s="53">
        <f t="shared" si="162"/>
        <v>1</v>
      </c>
      <c r="H1087" s="37">
        <f t="shared" si="163"/>
        <v>0.2</v>
      </c>
      <c r="I1087" s="37">
        <f t="shared" si="164"/>
        <v>21.639999999999628</v>
      </c>
      <c r="J1087" s="37">
        <f t="shared" si="167"/>
        <v>1.9800000000000005E-2</v>
      </c>
      <c r="K1087" s="37">
        <f t="shared" si="169"/>
        <v>1.9800000072144823E-2</v>
      </c>
      <c r="L1087" s="37">
        <f t="shared" si="165"/>
        <v>-7.2144817897523696E-12</v>
      </c>
      <c r="M1087" s="37">
        <f t="shared" si="166"/>
        <v>9.9000000353509615E-2</v>
      </c>
      <c r="N1087" s="36"/>
      <c r="O1087" s="37">
        <f>IF(M1087&gt;'FOBAS Calculator'!$D$22,0,1)</f>
        <v>1</v>
      </c>
      <c r="P1087" s="37">
        <f t="shared" si="168"/>
        <v>108.19999999999813</v>
      </c>
      <c r="Q1087" s="36"/>
      <c r="R1087" s="36"/>
    </row>
    <row r="1088" spans="1:18">
      <c r="A1088" s="36"/>
      <c r="B1088" s="36"/>
      <c r="C1088" s="36"/>
      <c r="D1088" s="37">
        <f t="shared" si="161"/>
        <v>108.29999999999812</v>
      </c>
      <c r="E1088" s="37"/>
      <c r="F1088" s="37">
        <f t="shared" si="160"/>
        <v>0.1</v>
      </c>
      <c r="G1088" s="53">
        <f t="shared" si="162"/>
        <v>1</v>
      </c>
      <c r="H1088" s="37">
        <f t="shared" si="163"/>
        <v>0.2</v>
      </c>
      <c r="I1088" s="37">
        <f t="shared" si="164"/>
        <v>21.659999999999627</v>
      </c>
      <c r="J1088" s="37">
        <f t="shared" si="167"/>
        <v>1.9800000000000005E-2</v>
      </c>
      <c r="K1088" s="37">
        <f t="shared" si="169"/>
        <v>1.9800000070701925E-2</v>
      </c>
      <c r="L1088" s="37">
        <f t="shared" si="165"/>
        <v>-7.0701920013016565E-12</v>
      </c>
      <c r="M1088" s="37">
        <f t="shared" si="166"/>
        <v>9.9000000346439423E-2</v>
      </c>
      <c r="N1088" s="36"/>
      <c r="O1088" s="37">
        <f>IF(M1088&gt;'FOBAS Calculator'!$D$22,0,1)</f>
        <v>1</v>
      </c>
      <c r="P1088" s="37">
        <f t="shared" si="168"/>
        <v>108.29999999999812</v>
      </c>
      <c r="Q1088" s="36"/>
      <c r="R1088" s="36"/>
    </row>
    <row r="1089" spans="1:18">
      <c r="A1089" s="36"/>
      <c r="B1089" s="36"/>
      <c r="C1089" s="36"/>
      <c r="D1089" s="37">
        <f t="shared" si="161"/>
        <v>108.39999999999812</v>
      </c>
      <c r="E1089" s="37"/>
      <c r="F1089" s="37">
        <f t="shared" si="160"/>
        <v>0.1</v>
      </c>
      <c r="G1089" s="53">
        <f t="shared" si="162"/>
        <v>1</v>
      </c>
      <c r="H1089" s="37">
        <f t="shared" si="163"/>
        <v>0.2</v>
      </c>
      <c r="I1089" s="37">
        <f t="shared" si="164"/>
        <v>21.679999999999627</v>
      </c>
      <c r="J1089" s="37">
        <f t="shared" si="167"/>
        <v>1.9800000000000005E-2</v>
      </c>
      <c r="K1089" s="37">
        <f t="shared" si="169"/>
        <v>1.9800000069287886E-2</v>
      </c>
      <c r="L1089" s="37">
        <f t="shared" si="165"/>
        <v>-6.9287880988255777E-12</v>
      </c>
      <c r="M1089" s="37">
        <f t="shared" si="166"/>
        <v>9.9000000339510633E-2</v>
      </c>
      <c r="N1089" s="36"/>
      <c r="O1089" s="37">
        <f>IF(M1089&gt;'FOBAS Calculator'!$D$22,0,1)</f>
        <v>1</v>
      </c>
      <c r="P1089" s="37">
        <f t="shared" si="168"/>
        <v>108.39999999999812</v>
      </c>
      <c r="Q1089" s="36"/>
      <c r="R1089" s="36"/>
    </row>
    <row r="1090" spans="1:18">
      <c r="A1090" s="36"/>
      <c r="B1090" s="36"/>
      <c r="C1090" s="36"/>
      <c r="D1090" s="37">
        <f t="shared" si="161"/>
        <v>108.49999999999811</v>
      </c>
      <c r="E1090" s="37"/>
      <c r="F1090" s="37">
        <f t="shared" si="160"/>
        <v>0.1</v>
      </c>
      <c r="G1090" s="53">
        <f t="shared" si="162"/>
        <v>1</v>
      </c>
      <c r="H1090" s="37">
        <f t="shared" si="163"/>
        <v>0.2</v>
      </c>
      <c r="I1090" s="37">
        <f t="shared" si="164"/>
        <v>21.699999999999626</v>
      </c>
      <c r="J1090" s="37">
        <f t="shared" si="167"/>
        <v>1.9800000000000005E-2</v>
      </c>
      <c r="K1090" s="37">
        <f t="shared" si="169"/>
        <v>1.980000006790213E-2</v>
      </c>
      <c r="L1090" s="37">
        <f t="shared" si="165"/>
        <v>-6.7902124895047322E-12</v>
      </c>
      <c r="M1090" s="37">
        <f t="shared" si="166"/>
        <v>9.9000000332720425E-2</v>
      </c>
      <c r="N1090" s="36"/>
      <c r="O1090" s="37">
        <f>IF(M1090&gt;'FOBAS Calculator'!$D$22,0,1)</f>
        <v>1</v>
      </c>
      <c r="P1090" s="37">
        <f t="shared" si="168"/>
        <v>108.49999999999811</v>
      </c>
      <c r="Q1090" s="36"/>
      <c r="R1090" s="36"/>
    </row>
    <row r="1091" spans="1:18">
      <c r="A1091" s="36"/>
      <c r="B1091" s="36"/>
      <c r="C1091" s="36"/>
      <c r="D1091" s="37">
        <f t="shared" si="161"/>
        <v>108.5999999999981</v>
      </c>
      <c r="E1091" s="37"/>
      <c r="F1091" s="37">
        <f t="shared" si="160"/>
        <v>0.1</v>
      </c>
      <c r="G1091" s="53">
        <f t="shared" si="162"/>
        <v>1</v>
      </c>
      <c r="H1091" s="37">
        <f t="shared" si="163"/>
        <v>0.2</v>
      </c>
      <c r="I1091" s="37">
        <f t="shared" si="164"/>
        <v>21.719999999999626</v>
      </c>
      <c r="J1091" s="37">
        <f t="shared" si="167"/>
        <v>1.9800000000000005E-2</v>
      </c>
      <c r="K1091" s="37">
        <f t="shared" si="169"/>
        <v>1.9800000066544088E-2</v>
      </c>
      <c r="L1091" s="37">
        <f t="shared" si="165"/>
        <v>-6.6544082744091074E-12</v>
      </c>
      <c r="M1091" s="37">
        <f t="shared" si="166"/>
        <v>9.9000000326066012E-2</v>
      </c>
      <c r="N1091" s="36"/>
      <c r="O1091" s="37">
        <f>IF(M1091&gt;'FOBAS Calculator'!$D$22,0,1)</f>
        <v>1</v>
      </c>
      <c r="P1091" s="37">
        <f t="shared" si="168"/>
        <v>108.5999999999981</v>
      </c>
      <c r="Q1091" s="36"/>
      <c r="R1091" s="36"/>
    </row>
    <row r="1092" spans="1:18">
      <c r="A1092" s="36"/>
      <c r="B1092" s="36"/>
      <c r="C1092" s="36"/>
      <c r="D1092" s="37">
        <f t="shared" si="161"/>
        <v>108.6999999999981</v>
      </c>
      <c r="E1092" s="37"/>
      <c r="F1092" s="37">
        <f t="shared" ref="F1092:F1155" si="170">F1091</f>
        <v>0.1</v>
      </c>
      <c r="G1092" s="53">
        <f t="shared" si="162"/>
        <v>1</v>
      </c>
      <c r="H1092" s="37">
        <f t="shared" si="163"/>
        <v>0.2</v>
      </c>
      <c r="I1092" s="37">
        <f t="shared" si="164"/>
        <v>21.739999999999625</v>
      </c>
      <c r="J1092" s="37">
        <f t="shared" si="167"/>
        <v>1.9800000000000005E-2</v>
      </c>
      <c r="K1092" s="37">
        <f t="shared" si="169"/>
        <v>1.9800000065213208E-2</v>
      </c>
      <c r="L1092" s="37">
        <f t="shared" si="165"/>
        <v>-6.5213202893321668E-12</v>
      </c>
      <c r="M1092" s="37">
        <f t="shared" si="166"/>
        <v>9.9000000319544687E-2</v>
      </c>
      <c r="N1092" s="36"/>
      <c r="O1092" s="37">
        <f>IF(M1092&gt;'FOBAS Calculator'!$D$22,0,1)</f>
        <v>1</v>
      </c>
      <c r="P1092" s="37">
        <f t="shared" si="168"/>
        <v>108.6999999999981</v>
      </c>
      <c r="Q1092" s="36"/>
      <c r="R1092" s="36"/>
    </row>
    <row r="1093" spans="1:18">
      <c r="A1093" s="36"/>
      <c r="B1093" s="36"/>
      <c r="C1093" s="36"/>
      <c r="D1093" s="37">
        <f t="shared" si="161"/>
        <v>108.79999999999809</v>
      </c>
      <c r="E1093" s="37"/>
      <c r="F1093" s="37">
        <f t="shared" si="170"/>
        <v>0.1</v>
      </c>
      <c r="G1093" s="53">
        <f t="shared" si="162"/>
        <v>1</v>
      </c>
      <c r="H1093" s="37">
        <f t="shared" si="163"/>
        <v>0.2</v>
      </c>
      <c r="I1093" s="37">
        <f t="shared" si="164"/>
        <v>21.759999999999625</v>
      </c>
      <c r="J1093" s="37">
        <f t="shared" si="167"/>
        <v>1.9800000000000005E-2</v>
      </c>
      <c r="K1093" s="37">
        <f t="shared" si="169"/>
        <v>1.9800000063908942E-2</v>
      </c>
      <c r="L1093" s="37">
        <f t="shared" si="165"/>
        <v>-6.3908937170120693E-12</v>
      </c>
      <c r="M1093" s="37">
        <f t="shared" si="166"/>
        <v>9.9000000313153799E-2</v>
      </c>
      <c r="N1093" s="36"/>
      <c r="O1093" s="37">
        <f>IF(M1093&gt;'FOBAS Calculator'!$D$22,0,1)</f>
        <v>1</v>
      </c>
      <c r="P1093" s="37">
        <f t="shared" si="168"/>
        <v>108.79999999999809</v>
      </c>
      <c r="Q1093" s="36"/>
      <c r="R1093" s="36"/>
    </row>
    <row r="1094" spans="1:18">
      <c r="A1094" s="36"/>
      <c r="B1094" s="36"/>
      <c r="C1094" s="36"/>
      <c r="D1094" s="37">
        <f t="shared" ref="D1094:D1157" si="171">D1093+F1092</f>
        <v>108.89999999999809</v>
      </c>
      <c r="E1094" s="37"/>
      <c r="F1094" s="37">
        <f t="shared" si="170"/>
        <v>0.1</v>
      </c>
      <c r="G1094" s="53">
        <f t="shared" ref="G1094:G1157" si="172">G1093</f>
        <v>1</v>
      </c>
      <c r="H1094" s="37">
        <f t="shared" ref="H1094:H1157" si="173">H1093</f>
        <v>0.2</v>
      </c>
      <c r="I1094" s="37">
        <f t="shared" ref="I1094:I1157" si="174">H1094*F1092+I1093</f>
        <v>21.779999999999625</v>
      </c>
      <c r="J1094" s="37">
        <f t="shared" si="167"/>
        <v>1.9800000000000005E-2</v>
      </c>
      <c r="K1094" s="37">
        <f t="shared" si="169"/>
        <v>1.9800000062630763E-2</v>
      </c>
      <c r="L1094" s="37">
        <f t="shared" ref="L1094:L1157" si="175">(J1094-K1094)/G1094/10</f>
        <v>-6.2630758218551462E-12</v>
      </c>
      <c r="M1094" s="37">
        <f t="shared" ref="M1094:M1157" si="176">M1093+L1094</f>
        <v>9.9000000306890726E-2</v>
      </c>
      <c r="N1094" s="36"/>
      <c r="O1094" s="37">
        <f>IF(M1094&gt;'FOBAS Calculator'!$D$22,0,1)</f>
        <v>1</v>
      </c>
      <c r="P1094" s="37">
        <f t="shared" si="168"/>
        <v>108.89999999999809</v>
      </c>
      <c r="Q1094" s="36"/>
      <c r="R1094" s="36"/>
    </row>
    <row r="1095" spans="1:18">
      <c r="A1095" s="36"/>
      <c r="B1095" s="36"/>
      <c r="C1095" s="36"/>
      <c r="D1095" s="37">
        <f t="shared" si="171"/>
        <v>108.99999999999808</v>
      </c>
      <c r="E1095" s="37"/>
      <c r="F1095" s="37">
        <f t="shared" si="170"/>
        <v>0.1</v>
      </c>
      <c r="G1095" s="53">
        <f t="shared" si="172"/>
        <v>1</v>
      </c>
      <c r="H1095" s="37">
        <f t="shared" si="173"/>
        <v>0.2</v>
      </c>
      <c r="I1095" s="37">
        <f t="shared" si="174"/>
        <v>21.799999999999624</v>
      </c>
      <c r="J1095" s="37">
        <f t="shared" ref="J1095:J1158" si="177">$A$6*F1093*H1095*10</f>
        <v>1.9800000000000005E-2</v>
      </c>
      <c r="K1095" s="37">
        <f t="shared" si="169"/>
        <v>1.9800000061378151E-2</v>
      </c>
      <c r="L1095" s="37">
        <f t="shared" si="175"/>
        <v>-6.1378145621571182E-12</v>
      </c>
      <c r="M1095" s="37">
        <f t="shared" si="176"/>
        <v>9.9000000300752913E-2</v>
      </c>
      <c r="N1095" s="36"/>
      <c r="O1095" s="37">
        <f>IF(M1095&gt;'FOBAS Calculator'!$D$22,0,1)</f>
        <v>1</v>
      </c>
      <c r="P1095" s="37">
        <f t="shared" ref="P1095:P1158" si="178">IF((O1095)=1,D1095,0)</f>
        <v>108.99999999999808</v>
      </c>
      <c r="Q1095" s="36"/>
      <c r="R1095" s="36"/>
    </row>
    <row r="1096" spans="1:18">
      <c r="A1096" s="36"/>
      <c r="B1096" s="36"/>
      <c r="C1096" s="36"/>
      <c r="D1096" s="37">
        <f t="shared" si="171"/>
        <v>109.09999999999808</v>
      </c>
      <c r="E1096" s="37"/>
      <c r="F1096" s="37">
        <f t="shared" si="170"/>
        <v>0.1</v>
      </c>
      <c r="G1096" s="53">
        <f t="shared" si="172"/>
        <v>1</v>
      </c>
      <c r="H1096" s="37">
        <f t="shared" si="173"/>
        <v>0.2</v>
      </c>
      <c r="I1096" s="37">
        <f t="shared" si="174"/>
        <v>21.819999999999624</v>
      </c>
      <c r="J1096" s="37">
        <f t="shared" si="177"/>
        <v>1.9800000000000005E-2</v>
      </c>
      <c r="K1096" s="37">
        <f t="shared" ref="K1096:K1159" si="179">ABS(F1094*H1096*M1095*10)</f>
        <v>1.9800000060150588E-2</v>
      </c>
      <c r="L1096" s="37">
        <f t="shared" si="175"/>
        <v>-6.0150582431583999E-12</v>
      </c>
      <c r="M1096" s="37">
        <f t="shared" si="176"/>
        <v>9.900000029473785E-2</v>
      </c>
      <c r="N1096" s="36"/>
      <c r="O1096" s="37">
        <f>IF(M1096&gt;'FOBAS Calculator'!$D$22,0,1)</f>
        <v>1</v>
      </c>
      <c r="P1096" s="37">
        <f t="shared" si="178"/>
        <v>109.09999999999808</v>
      </c>
      <c r="Q1096" s="36"/>
      <c r="R1096" s="36"/>
    </row>
    <row r="1097" spans="1:18">
      <c r="A1097" s="36"/>
      <c r="B1097" s="36"/>
      <c r="C1097" s="36"/>
      <c r="D1097" s="37">
        <f t="shared" si="171"/>
        <v>109.19999999999807</v>
      </c>
      <c r="E1097" s="37"/>
      <c r="F1097" s="37">
        <f t="shared" si="170"/>
        <v>0.1</v>
      </c>
      <c r="G1097" s="53">
        <f t="shared" si="172"/>
        <v>1</v>
      </c>
      <c r="H1097" s="37">
        <f t="shared" si="173"/>
        <v>0.2</v>
      </c>
      <c r="I1097" s="37">
        <f t="shared" si="174"/>
        <v>21.839999999999623</v>
      </c>
      <c r="J1097" s="37">
        <f t="shared" si="177"/>
        <v>1.9800000000000005E-2</v>
      </c>
      <c r="K1097" s="37">
        <f t="shared" si="179"/>
        <v>1.9800000058947574E-2</v>
      </c>
      <c r="L1097" s="37">
        <f t="shared" si="175"/>
        <v>-5.8947569048228843E-12</v>
      </c>
      <c r="M1097" s="37">
        <f t="shared" si="176"/>
        <v>9.9000000288843093E-2</v>
      </c>
      <c r="N1097" s="36"/>
      <c r="O1097" s="37">
        <f>IF(M1097&gt;'FOBAS Calculator'!$D$22,0,1)</f>
        <v>1</v>
      </c>
      <c r="P1097" s="37">
        <f t="shared" si="178"/>
        <v>109.19999999999807</v>
      </c>
      <c r="Q1097" s="36"/>
      <c r="R1097" s="36"/>
    </row>
    <row r="1098" spans="1:18">
      <c r="A1098" s="36"/>
      <c r="B1098" s="36"/>
      <c r="C1098" s="36"/>
      <c r="D1098" s="37">
        <f t="shared" si="171"/>
        <v>109.29999999999806</v>
      </c>
      <c r="E1098" s="37"/>
      <c r="F1098" s="37">
        <f t="shared" si="170"/>
        <v>0.1</v>
      </c>
      <c r="G1098" s="53">
        <f t="shared" si="172"/>
        <v>1</v>
      </c>
      <c r="H1098" s="37">
        <f t="shared" si="173"/>
        <v>0.2</v>
      </c>
      <c r="I1098" s="37">
        <f t="shared" si="174"/>
        <v>21.859999999999623</v>
      </c>
      <c r="J1098" s="37">
        <f t="shared" si="177"/>
        <v>1.9800000000000005E-2</v>
      </c>
      <c r="K1098" s="37">
        <f t="shared" si="179"/>
        <v>1.9800000057768621E-2</v>
      </c>
      <c r="L1098" s="37">
        <f t="shared" si="175"/>
        <v>-5.7768616279485485E-12</v>
      </c>
      <c r="M1098" s="37">
        <f t="shared" si="176"/>
        <v>9.9000000283066228E-2</v>
      </c>
      <c r="N1098" s="36"/>
      <c r="O1098" s="37">
        <f>IF(M1098&gt;'FOBAS Calculator'!$D$22,0,1)</f>
        <v>1</v>
      </c>
      <c r="P1098" s="37">
        <f t="shared" si="178"/>
        <v>109.29999999999806</v>
      </c>
      <c r="Q1098" s="36"/>
      <c r="R1098" s="36"/>
    </row>
    <row r="1099" spans="1:18">
      <c r="A1099" s="36"/>
      <c r="B1099" s="36"/>
      <c r="C1099" s="36"/>
      <c r="D1099" s="37">
        <f t="shared" si="171"/>
        <v>109.39999999999806</v>
      </c>
      <c r="E1099" s="37"/>
      <c r="F1099" s="37">
        <f t="shared" si="170"/>
        <v>0.1</v>
      </c>
      <c r="G1099" s="53">
        <f t="shared" si="172"/>
        <v>1</v>
      </c>
      <c r="H1099" s="37">
        <f t="shared" si="173"/>
        <v>0.2</v>
      </c>
      <c r="I1099" s="37">
        <f t="shared" si="174"/>
        <v>21.879999999999622</v>
      </c>
      <c r="J1099" s="37">
        <f t="shared" si="177"/>
        <v>1.9800000000000005E-2</v>
      </c>
      <c r="K1099" s="37">
        <f t="shared" si="179"/>
        <v>1.980000005661325E-2</v>
      </c>
      <c r="L1099" s="37">
        <f t="shared" si="175"/>
        <v>-5.6613245341674555E-12</v>
      </c>
      <c r="M1099" s="37">
        <f t="shared" si="176"/>
        <v>9.9000000277404909E-2</v>
      </c>
      <c r="N1099" s="36"/>
      <c r="O1099" s="37">
        <f>IF(M1099&gt;'FOBAS Calculator'!$D$22,0,1)</f>
        <v>1</v>
      </c>
      <c r="P1099" s="37">
        <f t="shared" si="178"/>
        <v>109.39999999999806</v>
      </c>
      <c r="Q1099" s="36"/>
      <c r="R1099" s="36"/>
    </row>
    <row r="1100" spans="1:18">
      <c r="A1100" s="36"/>
      <c r="B1100" s="36"/>
      <c r="C1100" s="36"/>
      <c r="D1100" s="37">
        <f t="shared" si="171"/>
        <v>109.49999999999805</v>
      </c>
      <c r="E1100" s="37"/>
      <c r="F1100" s="37">
        <f t="shared" si="170"/>
        <v>0.1</v>
      </c>
      <c r="G1100" s="53">
        <f t="shared" si="172"/>
        <v>1</v>
      </c>
      <c r="H1100" s="37">
        <f t="shared" si="173"/>
        <v>0.2</v>
      </c>
      <c r="I1100" s="37">
        <f t="shared" si="174"/>
        <v>21.899999999999622</v>
      </c>
      <c r="J1100" s="37">
        <f t="shared" si="177"/>
        <v>1.9800000000000005E-2</v>
      </c>
      <c r="K1100" s="37">
        <f t="shared" si="179"/>
        <v>1.9800000055480986E-2</v>
      </c>
      <c r="L1100" s="37">
        <f t="shared" si="175"/>
        <v>-5.5480980920563635E-12</v>
      </c>
      <c r="M1100" s="37">
        <f t="shared" si="176"/>
        <v>9.9000000271856806E-2</v>
      </c>
      <c r="N1100" s="36"/>
      <c r="O1100" s="37">
        <f>IF(M1100&gt;'FOBAS Calculator'!$D$22,0,1)</f>
        <v>1</v>
      </c>
      <c r="P1100" s="37">
        <f t="shared" si="178"/>
        <v>109.49999999999805</v>
      </c>
      <c r="Q1100" s="36"/>
      <c r="R1100" s="36"/>
    </row>
    <row r="1101" spans="1:18">
      <c r="A1101" s="36"/>
      <c r="B1101" s="36"/>
      <c r="C1101" s="36"/>
      <c r="D1101" s="37">
        <f t="shared" si="171"/>
        <v>109.59999999999805</v>
      </c>
      <c r="E1101" s="37"/>
      <c r="F1101" s="37">
        <f t="shared" si="170"/>
        <v>0.1</v>
      </c>
      <c r="G1101" s="53">
        <f t="shared" si="172"/>
        <v>1</v>
      </c>
      <c r="H1101" s="37">
        <f t="shared" si="173"/>
        <v>0.2</v>
      </c>
      <c r="I1101" s="37">
        <f t="shared" si="174"/>
        <v>21.919999999999622</v>
      </c>
      <c r="J1101" s="37">
        <f t="shared" si="177"/>
        <v>1.9800000000000005E-2</v>
      </c>
      <c r="K1101" s="37">
        <f t="shared" si="179"/>
        <v>1.9800000054371363E-2</v>
      </c>
      <c r="L1101" s="37">
        <f t="shared" si="175"/>
        <v>-5.4371358110261168E-12</v>
      </c>
      <c r="M1101" s="37">
        <f t="shared" si="176"/>
        <v>9.9000000266419669E-2</v>
      </c>
      <c r="N1101" s="36"/>
      <c r="O1101" s="37">
        <f>IF(M1101&gt;'FOBAS Calculator'!$D$22,0,1)</f>
        <v>1</v>
      </c>
      <c r="P1101" s="37">
        <f t="shared" si="178"/>
        <v>109.59999999999805</v>
      </c>
      <c r="Q1101" s="36"/>
      <c r="R1101" s="36"/>
    </row>
    <row r="1102" spans="1:18">
      <c r="A1102" s="36"/>
      <c r="B1102" s="36"/>
      <c r="C1102" s="36"/>
      <c r="D1102" s="37">
        <f t="shared" si="171"/>
        <v>109.69999999999804</v>
      </c>
      <c r="E1102" s="37"/>
      <c r="F1102" s="37">
        <f t="shared" si="170"/>
        <v>0.1</v>
      </c>
      <c r="G1102" s="53">
        <f t="shared" si="172"/>
        <v>1</v>
      </c>
      <c r="H1102" s="37">
        <f t="shared" si="173"/>
        <v>0.2</v>
      </c>
      <c r="I1102" s="37">
        <f t="shared" si="174"/>
        <v>21.939999999999621</v>
      </c>
      <c r="J1102" s="37">
        <f t="shared" si="177"/>
        <v>1.9800000000000005E-2</v>
      </c>
      <c r="K1102" s="37">
        <f t="shared" si="179"/>
        <v>1.9800000053283938E-2</v>
      </c>
      <c r="L1102" s="37">
        <f t="shared" si="175"/>
        <v>-5.3283932821557302E-12</v>
      </c>
      <c r="M1102" s="37">
        <f t="shared" si="176"/>
        <v>9.9000000261091278E-2</v>
      </c>
      <c r="N1102" s="36"/>
      <c r="O1102" s="37">
        <f>IF(M1102&gt;'FOBAS Calculator'!$D$22,0,1)</f>
        <v>1</v>
      </c>
      <c r="P1102" s="37">
        <f t="shared" si="178"/>
        <v>109.69999999999804</v>
      </c>
      <c r="Q1102" s="36"/>
      <c r="R1102" s="36"/>
    </row>
    <row r="1103" spans="1:18">
      <c r="A1103" s="36"/>
      <c r="B1103" s="36"/>
      <c r="C1103" s="36"/>
      <c r="D1103" s="37">
        <f t="shared" si="171"/>
        <v>109.79999999999804</v>
      </c>
      <c r="E1103" s="37"/>
      <c r="F1103" s="37">
        <f t="shared" si="170"/>
        <v>0.1</v>
      </c>
      <c r="G1103" s="53">
        <f t="shared" si="172"/>
        <v>1</v>
      </c>
      <c r="H1103" s="37">
        <f t="shared" si="173"/>
        <v>0.2</v>
      </c>
      <c r="I1103" s="37">
        <f t="shared" si="174"/>
        <v>21.959999999999621</v>
      </c>
      <c r="J1103" s="37">
        <f t="shared" si="177"/>
        <v>1.9800000000000005E-2</v>
      </c>
      <c r="K1103" s="37">
        <f t="shared" si="179"/>
        <v>1.9800000052218259E-2</v>
      </c>
      <c r="L1103" s="37">
        <f t="shared" si="175"/>
        <v>-5.2218254026348275E-12</v>
      </c>
      <c r="M1103" s="37">
        <f t="shared" si="176"/>
        <v>9.9000000255869455E-2</v>
      </c>
      <c r="N1103" s="36"/>
      <c r="O1103" s="37">
        <f>IF(M1103&gt;'FOBAS Calculator'!$D$22,0,1)</f>
        <v>1</v>
      </c>
      <c r="P1103" s="37">
        <f t="shared" si="178"/>
        <v>109.79999999999804</v>
      </c>
      <c r="Q1103" s="36"/>
      <c r="R1103" s="36"/>
    </row>
    <row r="1104" spans="1:18">
      <c r="A1104" s="36"/>
      <c r="B1104" s="36"/>
      <c r="C1104" s="36"/>
      <c r="D1104" s="37">
        <f t="shared" si="171"/>
        <v>109.89999999999803</v>
      </c>
      <c r="E1104" s="37"/>
      <c r="F1104" s="37">
        <f t="shared" si="170"/>
        <v>0.1</v>
      </c>
      <c r="G1104" s="53">
        <f t="shared" si="172"/>
        <v>1</v>
      </c>
      <c r="H1104" s="37">
        <f t="shared" si="173"/>
        <v>0.2</v>
      </c>
      <c r="I1104" s="37">
        <f t="shared" si="174"/>
        <v>21.97999999999962</v>
      </c>
      <c r="J1104" s="37">
        <f t="shared" si="177"/>
        <v>1.9800000000000005E-2</v>
      </c>
      <c r="K1104" s="37">
        <f t="shared" si="179"/>
        <v>1.9800000051173897E-2</v>
      </c>
      <c r="L1104" s="37">
        <f t="shared" si="175"/>
        <v>-5.1173891513212055E-12</v>
      </c>
      <c r="M1104" s="37">
        <f t="shared" si="176"/>
        <v>9.9000000250752063E-2</v>
      </c>
      <c r="N1104" s="36"/>
      <c r="O1104" s="37">
        <f>IF(M1104&gt;'FOBAS Calculator'!$D$22,0,1)</f>
        <v>1</v>
      </c>
      <c r="P1104" s="37">
        <f t="shared" si="178"/>
        <v>109.89999999999803</v>
      </c>
      <c r="Q1104" s="36"/>
      <c r="R1104" s="36"/>
    </row>
    <row r="1105" spans="1:18">
      <c r="A1105" s="36"/>
      <c r="B1105" s="36"/>
      <c r="C1105" s="36"/>
      <c r="D1105" s="37">
        <f t="shared" si="171"/>
        <v>109.99999999999802</v>
      </c>
      <c r="E1105" s="37"/>
      <c r="F1105" s="37">
        <f t="shared" si="170"/>
        <v>0.1</v>
      </c>
      <c r="G1105" s="53">
        <f t="shared" si="172"/>
        <v>1</v>
      </c>
      <c r="H1105" s="37">
        <f t="shared" si="173"/>
        <v>0.2</v>
      </c>
      <c r="I1105" s="37">
        <f t="shared" si="174"/>
        <v>21.99999999999962</v>
      </c>
      <c r="J1105" s="37">
        <f t="shared" si="177"/>
        <v>1.9800000000000005E-2</v>
      </c>
      <c r="K1105" s="37">
        <f t="shared" si="179"/>
        <v>1.9800000050150417E-2</v>
      </c>
      <c r="L1105" s="37">
        <f t="shared" si="175"/>
        <v>-5.0150411601279641E-12</v>
      </c>
      <c r="M1105" s="37">
        <f t="shared" si="176"/>
        <v>9.9000000245737019E-2</v>
      </c>
      <c r="N1105" s="36"/>
      <c r="O1105" s="37">
        <f>IF(M1105&gt;'FOBAS Calculator'!$D$22,0,1)</f>
        <v>1</v>
      </c>
      <c r="P1105" s="37">
        <f t="shared" si="178"/>
        <v>109.99999999999802</v>
      </c>
      <c r="Q1105" s="36"/>
      <c r="R1105" s="36"/>
    </row>
    <row r="1106" spans="1:18">
      <c r="A1106" s="36"/>
      <c r="B1106" s="36"/>
      <c r="C1106" s="36"/>
      <c r="D1106" s="37">
        <f t="shared" si="171"/>
        <v>110.09999999999802</v>
      </c>
      <c r="E1106" s="37"/>
      <c r="F1106" s="37">
        <f t="shared" si="170"/>
        <v>0.1</v>
      </c>
      <c r="G1106" s="53">
        <f t="shared" si="172"/>
        <v>1</v>
      </c>
      <c r="H1106" s="37">
        <f t="shared" si="173"/>
        <v>0.2</v>
      </c>
      <c r="I1106" s="37">
        <f t="shared" si="174"/>
        <v>22.019999999999619</v>
      </c>
      <c r="J1106" s="37">
        <f t="shared" si="177"/>
        <v>1.9800000000000005E-2</v>
      </c>
      <c r="K1106" s="37">
        <f t="shared" si="179"/>
        <v>1.980000004914741E-2</v>
      </c>
      <c r="L1106" s="37">
        <f t="shared" si="175"/>
        <v>-4.9147404895810709E-12</v>
      </c>
      <c r="M1106" s="37">
        <f t="shared" si="176"/>
        <v>9.9000000240822283E-2</v>
      </c>
      <c r="N1106" s="36"/>
      <c r="O1106" s="37">
        <f>IF(M1106&gt;'FOBAS Calculator'!$D$22,0,1)</f>
        <v>1</v>
      </c>
      <c r="P1106" s="37">
        <f t="shared" si="178"/>
        <v>110.09999999999802</v>
      </c>
      <c r="Q1106" s="36"/>
      <c r="R1106" s="36"/>
    </row>
    <row r="1107" spans="1:18">
      <c r="A1107" s="36"/>
      <c r="B1107" s="36"/>
      <c r="C1107" s="36"/>
      <c r="D1107" s="37">
        <f t="shared" si="171"/>
        <v>110.19999999999801</v>
      </c>
      <c r="E1107" s="37"/>
      <c r="F1107" s="37">
        <f t="shared" si="170"/>
        <v>0.1</v>
      </c>
      <c r="G1107" s="53">
        <f t="shared" si="172"/>
        <v>1</v>
      </c>
      <c r="H1107" s="37">
        <f t="shared" si="173"/>
        <v>0.2</v>
      </c>
      <c r="I1107" s="37">
        <f t="shared" si="174"/>
        <v>22.039999999999619</v>
      </c>
      <c r="J1107" s="37">
        <f t="shared" si="177"/>
        <v>1.9800000000000005E-2</v>
      </c>
      <c r="K1107" s="37">
        <f t="shared" si="179"/>
        <v>1.9800000048164457E-2</v>
      </c>
      <c r="L1107" s="37">
        <f t="shared" si="175"/>
        <v>-4.8164451593724069E-12</v>
      </c>
      <c r="M1107" s="37">
        <f t="shared" si="176"/>
        <v>9.9000000236005845E-2</v>
      </c>
      <c r="N1107" s="36"/>
      <c r="O1107" s="37">
        <f>IF(M1107&gt;'FOBAS Calculator'!$D$22,0,1)</f>
        <v>1</v>
      </c>
      <c r="P1107" s="37">
        <f t="shared" si="178"/>
        <v>110.19999999999801</v>
      </c>
      <c r="Q1107" s="36"/>
      <c r="R1107" s="36"/>
    </row>
    <row r="1108" spans="1:18">
      <c r="A1108" s="36"/>
      <c r="B1108" s="36"/>
      <c r="C1108" s="36"/>
      <c r="D1108" s="37">
        <f t="shared" si="171"/>
        <v>110.29999999999801</v>
      </c>
      <c r="E1108" s="37"/>
      <c r="F1108" s="37">
        <f t="shared" si="170"/>
        <v>0.1</v>
      </c>
      <c r="G1108" s="53">
        <f t="shared" si="172"/>
        <v>1</v>
      </c>
      <c r="H1108" s="37">
        <f t="shared" si="173"/>
        <v>0.2</v>
      </c>
      <c r="I1108" s="37">
        <f t="shared" si="174"/>
        <v>22.059999999999619</v>
      </c>
      <c r="J1108" s="37">
        <f t="shared" si="177"/>
        <v>1.9800000000000005E-2</v>
      </c>
      <c r="K1108" s="37">
        <f t="shared" si="179"/>
        <v>1.9800000047201172E-2</v>
      </c>
      <c r="L1108" s="37">
        <f t="shared" si="175"/>
        <v>-4.720116658640805E-12</v>
      </c>
      <c r="M1108" s="37">
        <f t="shared" si="176"/>
        <v>9.9000000231285731E-2</v>
      </c>
      <c r="N1108" s="36"/>
      <c r="O1108" s="37">
        <f>IF(M1108&gt;'FOBAS Calculator'!$D$22,0,1)</f>
        <v>1</v>
      </c>
      <c r="P1108" s="37">
        <f t="shared" si="178"/>
        <v>110.29999999999801</v>
      </c>
      <c r="Q1108" s="36"/>
      <c r="R1108" s="36"/>
    </row>
    <row r="1109" spans="1:18">
      <c r="A1109" s="36"/>
      <c r="B1109" s="36"/>
      <c r="C1109" s="36"/>
      <c r="D1109" s="37">
        <f t="shared" si="171"/>
        <v>110.399999999998</v>
      </c>
      <c r="E1109" s="37"/>
      <c r="F1109" s="37">
        <f t="shared" si="170"/>
        <v>0.1</v>
      </c>
      <c r="G1109" s="53">
        <f t="shared" si="172"/>
        <v>1</v>
      </c>
      <c r="H1109" s="37">
        <f t="shared" si="173"/>
        <v>0.2</v>
      </c>
      <c r="I1109" s="37">
        <f t="shared" si="174"/>
        <v>22.079999999999618</v>
      </c>
      <c r="J1109" s="37">
        <f t="shared" si="177"/>
        <v>1.9800000000000005E-2</v>
      </c>
      <c r="K1109" s="37">
        <f t="shared" si="179"/>
        <v>1.9800000046257153E-2</v>
      </c>
      <c r="L1109" s="37">
        <f t="shared" si="175"/>
        <v>-4.6257147418016231E-12</v>
      </c>
      <c r="M1109" s="37">
        <f t="shared" si="176"/>
        <v>9.9000000226660015E-2</v>
      </c>
      <c r="N1109" s="36"/>
      <c r="O1109" s="37">
        <f>IF(M1109&gt;'FOBAS Calculator'!$D$22,0,1)</f>
        <v>1</v>
      </c>
      <c r="P1109" s="37">
        <f t="shared" si="178"/>
        <v>110.399999999998</v>
      </c>
      <c r="Q1109" s="36"/>
      <c r="R1109" s="36"/>
    </row>
    <row r="1110" spans="1:18">
      <c r="A1110" s="36"/>
      <c r="B1110" s="36"/>
      <c r="C1110" s="36"/>
      <c r="D1110" s="37">
        <f t="shared" si="171"/>
        <v>110.499999999998</v>
      </c>
      <c r="E1110" s="37"/>
      <c r="F1110" s="37">
        <f t="shared" si="170"/>
        <v>0.1</v>
      </c>
      <c r="G1110" s="53">
        <f t="shared" si="172"/>
        <v>1</v>
      </c>
      <c r="H1110" s="37">
        <f t="shared" si="173"/>
        <v>0.2</v>
      </c>
      <c r="I1110" s="37">
        <f t="shared" si="174"/>
        <v>22.099999999999618</v>
      </c>
      <c r="J1110" s="37">
        <f t="shared" si="177"/>
        <v>1.9800000000000005E-2</v>
      </c>
      <c r="K1110" s="37">
        <f t="shared" si="179"/>
        <v>1.9800000045332007E-2</v>
      </c>
      <c r="L1110" s="37">
        <f t="shared" si="175"/>
        <v>-4.533200204104304E-12</v>
      </c>
      <c r="M1110" s="37">
        <f t="shared" si="176"/>
        <v>9.9000000222126822E-2</v>
      </c>
      <c r="N1110" s="36"/>
      <c r="O1110" s="37">
        <f>IF(M1110&gt;'FOBAS Calculator'!$D$22,0,1)</f>
        <v>1</v>
      </c>
      <c r="P1110" s="37">
        <f t="shared" si="178"/>
        <v>110.499999999998</v>
      </c>
      <c r="Q1110" s="36"/>
      <c r="R1110" s="36"/>
    </row>
    <row r="1111" spans="1:18">
      <c r="A1111" s="36"/>
      <c r="B1111" s="36"/>
      <c r="C1111" s="36"/>
      <c r="D1111" s="37">
        <f t="shared" si="171"/>
        <v>110.59999999999799</v>
      </c>
      <c r="E1111" s="37"/>
      <c r="F1111" s="37">
        <f t="shared" si="170"/>
        <v>0.1</v>
      </c>
      <c r="G1111" s="53">
        <f t="shared" si="172"/>
        <v>1</v>
      </c>
      <c r="H1111" s="37">
        <f t="shared" si="173"/>
        <v>0.2</v>
      </c>
      <c r="I1111" s="37">
        <f t="shared" si="174"/>
        <v>22.119999999999617</v>
      </c>
      <c r="J1111" s="37">
        <f t="shared" si="177"/>
        <v>1.9800000000000005E-2</v>
      </c>
      <c r="K1111" s="37">
        <f t="shared" si="179"/>
        <v>1.9800000044425364E-2</v>
      </c>
      <c r="L1111" s="37">
        <f t="shared" si="175"/>
        <v>-4.4425359224664619E-12</v>
      </c>
      <c r="M1111" s="37">
        <f t="shared" si="176"/>
        <v>9.9000000217684292E-2</v>
      </c>
      <c r="N1111" s="36"/>
      <c r="O1111" s="37">
        <f>IF(M1111&gt;'FOBAS Calculator'!$D$22,0,1)</f>
        <v>1</v>
      </c>
      <c r="P1111" s="37">
        <f t="shared" si="178"/>
        <v>110.59999999999799</v>
      </c>
      <c r="Q1111" s="36"/>
      <c r="R1111" s="36"/>
    </row>
    <row r="1112" spans="1:18">
      <c r="A1112" s="36"/>
      <c r="B1112" s="36"/>
      <c r="C1112" s="36"/>
      <c r="D1112" s="37">
        <f t="shared" si="171"/>
        <v>110.69999999999798</v>
      </c>
      <c r="E1112" s="37"/>
      <c r="F1112" s="37">
        <f t="shared" si="170"/>
        <v>0.1</v>
      </c>
      <c r="G1112" s="53">
        <f t="shared" si="172"/>
        <v>1</v>
      </c>
      <c r="H1112" s="37">
        <f t="shared" si="173"/>
        <v>0.2</v>
      </c>
      <c r="I1112" s="37">
        <f t="shared" si="174"/>
        <v>22.139999999999617</v>
      </c>
      <c r="J1112" s="37">
        <f t="shared" si="177"/>
        <v>1.9800000000000005E-2</v>
      </c>
      <c r="K1112" s="37">
        <f t="shared" si="179"/>
        <v>1.9800000043536863E-2</v>
      </c>
      <c r="L1112" s="37">
        <f t="shared" si="175"/>
        <v>-4.3536858146397961E-12</v>
      </c>
      <c r="M1112" s="37">
        <f t="shared" si="176"/>
        <v>9.9000000213330608E-2</v>
      </c>
      <c r="N1112" s="36"/>
      <c r="O1112" s="37">
        <f>IF(M1112&gt;'FOBAS Calculator'!$D$22,0,1)</f>
        <v>1</v>
      </c>
      <c r="P1112" s="37">
        <f t="shared" si="178"/>
        <v>110.69999999999798</v>
      </c>
      <c r="Q1112" s="36"/>
      <c r="R1112" s="36"/>
    </row>
    <row r="1113" spans="1:18">
      <c r="A1113" s="36"/>
      <c r="B1113" s="36"/>
      <c r="C1113" s="36"/>
      <c r="D1113" s="37">
        <f t="shared" si="171"/>
        <v>110.79999999999798</v>
      </c>
      <c r="E1113" s="37"/>
      <c r="F1113" s="37">
        <f t="shared" si="170"/>
        <v>0.1</v>
      </c>
      <c r="G1113" s="53">
        <f t="shared" si="172"/>
        <v>1</v>
      </c>
      <c r="H1113" s="37">
        <f t="shared" si="173"/>
        <v>0.2</v>
      </c>
      <c r="I1113" s="37">
        <f t="shared" si="174"/>
        <v>22.159999999999616</v>
      </c>
      <c r="J1113" s="37">
        <f t="shared" si="177"/>
        <v>1.9800000000000005E-2</v>
      </c>
      <c r="K1113" s="37">
        <f t="shared" si="179"/>
        <v>1.9800000042666126E-2</v>
      </c>
      <c r="L1113" s="37">
        <f t="shared" si="175"/>
        <v>-4.2666120636525305E-12</v>
      </c>
      <c r="M1113" s="37">
        <f t="shared" si="176"/>
        <v>9.9000000209063993E-2</v>
      </c>
      <c r="N1113" s="36"/>
      <c r="O1113" s="37">
        <f>IF(M1113&gt;'FOBAS Calculator'!$D$22,0,1)</f>
        <v>1</v>
      </c>
      <c r="P1113" s="37">
        <f t="shared" si="178"/>
        <v>110.79999999999798</v>
      </c>
      <c r="Q1113" s="36"/>
      <c r="R1113" s="36"/>
    </row>
    <row r="1114" spans="1:18">
      <c r="A1114" s="36"/>
      <c r="B1114" s="36"/>
      <c r="C1114" s="36"/>
      <c r="D1114" s="37">
        <f t="shared" si="171"/>
        <v>110.89999999999797</v>
      </c>
      <c r="E1114" s="37"/>
      <c r="F1114" s="37">
        <f t="shared" si="170"/>
        <v>0.1</v>
      </c>
      <c r="G1114" s="53">
        <f t="shared" si="172"/>
        <v>1</v>
      </c>
      <c r="H1114" s="37">
        <f t="shared" si="173"/>
        <v>0.2</v>
      </c>
      <c r="I1114" s="37">
        <f t="shared" si="174"/>
        <v>22.179999999999616</v>
      </c>
      <c r="J1114" s="37">
        <f t="shared" si="177"/>
        <v>1.9800000000000005E-2</v>
      </c>
      <c r="K1114" s="37">
        <f t="shared" si="179"/>
        <v>1.9800000041812801E-2</v>
      </c>
      <c r="L1114" s="37">
        <f t="shared" si="175"/>
        <v>-4.1812796280904509E-12</v>
      </c>
      <c r="M1114" s="37">
        <f t="shared" si="176"/>
        <v>9.9000000204882713E-2</v>
      </c>
      <c r="N1114" s="36"/>
      <c r="O1114" s="37">
        <f>IF(M1114&gt;'FOBAS Calculator'!$D$22,0,1)</f>
        <v>1</v>
      </c>
      <c r="P1114" s="37">
        <f t="shared" si="178"/>
        <v>110.89999999999797</v>
      </c>
      <c r="Q1114" s="36"/>
      <c r="R1114" s="36"/>
    </row>
    <row r="1115" spans="1:18">
      <c r="A1115" s="36"/>
      <c r="B1115" s="36"/>
      <c r="C1115" s="36"/>
      <c r="D1115" s="37">
        <f t="shared" si="171"/>
        <v>110.99999999999797</v>
      </c>
      <c r="E1115" s="37"/>
      <c r="F1115" s="37">
        <f t="shared" si="170"/>
        <v>0.1</v>
      </c>
      <c r="G1115" s="53">
        <f t="shared" si="172"/>
        <v>1</v>
      </c>
      <c r="H1115" s="37">
        <f t="shared" si="173"/>
        <v>0.2</v>
      </c>
      <c r="I1115" s="37">
        <f t="shared" si="174"/>
        <v>22.199999999999616</v>
      </c>
      <c r="J1115" s="37">
        <f t="shared" si="177"/>
        <v>1.9800000000000005E-2</v>
      </c>
      <c r="K1115" s="37">
        <f t="shared" si="179"/>
        <v>1.9800000040976547E-2</v>
      </c>
      <c r="L1115" s="37">
        <f t="shared" si="175"/>
        <v>-4.0976541604287317E-12</v>
      </c>
      <c r="M1115" s="37">
        <f t="shared" si="176"/>
        <v>9.900000020078506E-2</v>
      </c>
      <c r="N1115" s="36"/>
      <c r="O1115" s="37">
        <f>IF(M1115&gt;'FOBAS Calculator'!$D$22,0,1)</f>
        <v>1</v>
      </c>
      <c r="P1115" s="37">
        <f t="shared" si="178"/>
        <v>110.99999999999797</v>
      </c>
      <c r="Q1115" s="36"/>
      <c r="R1115" s="36"/>
    </row>
    <row r="1116" spans="1:18">
      <c r="A1116" s="36"/>
      <c r="B1116" s="36"/>
      <c r="C1116" s="36"/>
      <c r="D1116" s="37">
        <f t="shared" si="171"/>
        <v>111.09999999999796</v>
      </c>
      <c r="E1116" s="37"/>
      <c r="F1116" s="37">
        <f t="shared" si="170"/>
        <v>0.1</v>
      </c>
      <c r="G1116" s="53">
        <f t="shared" si="172"/>
        <v>1</v>
      </c>
      <c r="H1116" s="37">
        <f t="shared" si="173"/>
        <v>0.2</v>
      </c>
      <c r="I1116" s="37">
        <f t="shared" si="174"/>
        <v>22.219999999999615</v>
      </c>
      <c r="J1116" s="37">
        <f t="shared" si="177"/>
        <v>1.9800000000000005E-2</v>
      </c>
      <c r="K1116" s="37">
        <f t="shared" si="179"/>
        <v>1.9800000040157015E-2</v>
      </c>
      <c r="L1116" s="37">
        <f t="shared" si="175"/>
        <v>-4.0157009661978549E-12</v>
      </c>
      <c r="M1116" s="37">
        <f t="shared" si="176"/>
        <v>9.9000000196769355E-2</v>
      </c>
      <c r="N1116" s="36"/>
      <c r="O1116" s="37">
        <f>IF(M1116&gt;'FOBAS Calculator'!$D$22,0,1)</f>
        <v>1</v>
      </c>
      <c r="P1116" s="37">
        <f t="shared" si="178"/>
        <v>111.09999999999796</v>
      </c>
      <c r="Q1116" s="36"/>
      <c r="R1116" s="36"/>
    </row>
    <row r="1117" spans="1:18">
      <c r="A1117" s="36"/>
      <c r="B1117" s="36"/>
      <c r="C1117" s="36"/>
      <c r="D1117" s="37">
        <f t="shared" si="171"/>
        <v>111.19999999999796</v>
      </c>
      <c r="E1117" s="37"/>
      <c r="F1117" s="37">
        <f t="shared" si="170"/>
        <v>0.1</v>
      </c>
      <c r="G1117" s="53">
        <f t="shared" si="172"/>
        <v>1</v>
      </c>
      <c r="H1117" s="37">
        <f t="shared" si="173"/>
        <v>0.2</v>
      </c>
      <c r="I1117" s="37">
        <f t="shared" si="174"/>
        <v>22.239999999999615</v>
      </c>
      <c r="J1117" s="37">
        <f t="shared" si="177"/>
        <v>1.9800000000000005E-2</v>
      </c>
      <c r="K1117" s="37">
        <f t="shared" si="179"/>
        <v>1.9800000039353876E-2</v>
      </c>
      <c r="L1117" s="37">
        <f t="shared" si="175"/>
        <v>-3.9353870856517762E-12</v>
      </c>
      <c r="M1117" s="37">
        <f t="shared" si="176"/>
        <v>9.9000000192833962E-2</v>
      </c>
      <c r="N1117" s="36"/>
      <c r="O1117" s="37">
        <f>IF(M1117&gt;'FOBAS Calculator'!$D$22,0,1)</f>
        <v>1</v>
      </c>
      <c r="P1117" s="37">
        <f t="shared" si="178"/>
        <v>111.19999999999796</v>
      </c>
      <c r="Q1117" s="36"/>
      <c r="R1117" s="36"/>
    </row>
    <row r="1118" spans="1:18">
      <c r="A1118" s="36"/>
      <c r="B1118" s="36"/>
      <c r="C1118" s="36"/>
      <c r="D1118" s="37">
        <f t="shared" si="171"/>
        <v>111.29999999999795</v>
      </c>
      <c r="E1118" s="37"/>
      <c r="F1118" s="37">
        <f t="shared" si="170"/>
        <v>0.1</v>
      </c>
      <c r="G1118" s="53">
        <f t="shared" si="172"/>
        <v>1</v>
      </c>
      <c r="H1118" s="37">
        <f t="shared" si="173"/>
        <v>0.2</v>
      </c>
      <c r="I1118" s="37">
        <f t="shared" si="174"/>
        <v>22.259999999999614</v>
      </c>
      <c r="J1118" s="37">
        <f t="shared" si="177"/>
        <v>1.9800000000000005E-2</v>
      </c>
      <c r="K1118" s="37">
        <f t="shared" si="179"/>
        <v>1.9800000038566797E-2</v>
      </c>
      <c r="L1118" s="37">
        <f t="shared" si="175"/>
        <v>-3.8566792120997565E-12</v>
      </c>
      <c r="M1118" s="37">
        <f t="shared" si="176"/>
        <v>9.9000000188977283E-2</v>
      </c>
      <c r="N1118" s="36"/>
      <c r="O1118" s="37">
        <f>IF(M1118&gt;'FOBAS Calculator'!$D$22,0,1)</f>
        <v>1</v>
      </c>
      <c r="P1118" s="37">
        <f t="shared" si="178"/>
        <v>111.29999999999795</v>
      </c>
      <c r="Q1118" s="36"/>
      <c r="R1118" s="36"/>
    </row>
    <row r="1119" spans="1:18">
      <c r="A1119" s="36"/>
      <c r="B1119" s="36"/>
      <c r="C1119" s="36"/>
      <c r="D1119" s="37">
        <f t="shared" si="171"/>
        <v>111.39999999999795</v>
      </c>
      <c r="E1119" s="37"/>
      <c r="F1119" s="37">
        <f t="shared" si="170"/>
        <v>0.1</v>
      </c>
      <c r="G1119" s="53">
        <f t="shared" si="172"/>
        <v>1</v>
      </c>
      <c r="H1119" s="37">
        <f t="shared" si="173"/>
        <v>0.2</v>
      </c>
      <c r="I1119" s="37">
        <f t="shared" si="174"/>
        <v>22.279999999999614</v>
      </c>
      <c r="J1119" s="37">
        <f t="shared" si="177"/>
        <v>1.9800000000000005E-2</v>
      </c>
      <c r="K1119" s="37">
        <f t="shared" si="179"/>
        <v>1.9800000037795459E-2</v>
      </c>
      <c r="L1119" s="37">
        <f t="shared" si="175"/>
        <v>-3.779545426629838E-12</v>
      </c>
      <c r="M1119" s="37">
        <f t="shared" si="176"/>
        <v>9.9000000185197737E-2</v>
      </c>
      <c r="N1119" s="36"/>
      <c r="O1119" s="37">
        <f>IF(M1119&gt;'FOBAS Calculator'!$D$22,0,1)</f>
        <v>1</v>
      </c>
      <c r="P1119" s="37">
        <f t="shared" si="178"/>
        <v>111.39999999999795</v>
      </c>
      <c r="Q1119" s="36"/>
      <c r="R1119" s="36"/>
    </row>
    <row r="1120" spans="1:18">
      <c r="A1120" s="36"/>
      <c r="B1120" s="36"/>
      <c r="C1120" s="36"/>
      <c r="D1120" s="37">
        <f t="shared" si="171"/>
        <v>111.49999999999794</v>
      </c>
      <c r="E1120" s="37"/>
      <c r="F1120" s="37">
        <f t="shared" si="170"/>
        <v>0.1</v>
      </c>
      <c r="G1120" s="53">
        <f t="shared" si="172"/>
        <v>1</v>
      </c>
      <c r="H1120" s="37">
        <f t="shared" si="173"/>
        <v>0.2</v>
      </c>
      <c r="I1120" s="37">
        <f t="shared" si="174"/>
        <v>22.299999999999613</v>
      </c>
      <c r="J1120" s="37">
        <f t="shared" si="177"/>
        <v>1.9800000000000005E-2</v>
      </c>
      <c r="K1120" s="37">
        <f t="shared" si="179"/>
        <v>1.980000003703955E-2</v>
      </c>
      <c r="L1120" s="37">
        <f t="shared" si="175"/>
        <v>-3.7039545042194531E-12</v>
      </c>
      <c r="M1120" s="37">
        <f t="shared" si="176"/>
        <v>9.9000000181493783E-2</v>
      </c>
      <c r="N1120" s="36"/>
      <c r="O1120" s="37">
        <f>IF(M1120&gt;'FOBAS Calculator'!$D$22,0,1)</f>
        <v>1</v>
      </c>
      <c r="P1120" s="37">
        <f t="shared" si="178"/>
        <v>111.49999999999794</v>
      </c>
      <c r="Q1120" s="36"/>
      <c r="R1120" s="36"/>
    </row>
    <row r="1121" spans="1:18">
      <c r="A1121" s="36"/>
      <c r="B1121" s="36"/>
      <c r="C1121" s="36"/>
      <c r="D1121" s="37">
        <f t="shared" si="171"/>
        <v>111.59999999999793</v>
      </c>
      <c r="E1121" s="37"/>
      <c r="F1121" s="37">
        <f t="shared" si="170"/>
        <v>0.1</v>
      </c>
      <c r="G1121" s="53">
        <f t="shared" si="172"/>
        <v>1</v>
      </c>
      <c r="H1121" s="37">
        <f t="shared" si="173"/>
        <v>0.2</v>
      </c>
      <c r="I1121" s="37">
        <f t="shared" si="174"/>
        <v>22.319999999999613</v>
      </c>
      <c r="J1121" s="37">
        <f t="shared" si="177"/>
        <v>1.9800000000000005E-2</v>
      </c>
      <c r="K1121" s="37">
        <f t="shared" si="179"/>
        <v>1.9800000036298761E-2</v>
      </c>
      <c r="L1121" s="37">
        <f t="shared" si="175"/>
        <v>-3.6298755667907302E-12</v>
      </c>
      <c r="M1121" s="37">
        <f t="shared" si="176"/>
        <v>9.9000000177863909E-2</v>
      </c>
      <c r="N1121" s="36"/>
      <c r="O1121" s="37">
        <f>IF(M1121&gt;'FOBAS Calculator'!$D$22,0,1)</f>
        <v>1</v>
      </c>
      <c r="P1121" s="37">
        <f t="shared" si="178"/>
        <v>111.59999999999793</v>
      </c>
      <c r="Q1121" s="36"/>
      <c r="R1121" s="36"/>
    </row>
    <row r="1122" spans="1:18">
      <c r="A1122" s="36"/>
      <c r="B1122" s="36"/>
      <c r="C1122" s="36"/>
      <c r="D1122" s="37">
        <f t="shared" si="171"/>
        <v>111.69999999999793</v>
      </c>
      <c r="E1122" s="37"/>
      <c r="F1122" s="37">
        <f t="shared" si="170"/>
        <v>0.1</v>
      </c>
      <c r="G1122" s="53">
        <f t="shared" si="172"/>
        <v>1</v>
      </c>
      <c r="H1122" s="37">
        <f t="shared" si="173"/>
        <v>0.2</v>
      </c>
      <c r="I1122" s="37">
        <f t="shared" si="174"/>
        <v>22.339999999999613</v>
      </c>
      <c r="J1122" s="37">
        <f t="shared" si="177"/>
        <v>1.9800000000000005E-2</v>
      </c>
      <c r="K1122" s="37">
        <f t="shared" si="179"/>
        <v>1.9800000035572786E-2</v>
      </c>
      <c r="L1122" s="37">
        <f t="shared" si="175"/>
        <v>-3.557278083210491E-12</v>
      </c>
      <c r="M1122" s="37">
        <f t="shared" si="176"/>
        <v>9.9000000174306629E-2</v>
      </c>
      <c r="N1122" s="36"/>
      <c r="O1122" s="37">
        <f>IF(M1122&gt;'FOBAS Calculator'!$D$22,0,1)</f>
        <v>1</v>
      </c>
      <c r="P1122" s="37">
        <f t="shared" si="178"/>
        <v>111.69999999999793</v>
      </c>
      <c r="Q1122" s="36"/>
      <c r="R1122" s="36"/>
    </row>
    <row r="1123" spans="1:18">
      <c r="A1123" s="36"/>
      <c r="B1123" s="36"/>
      <c r="C1123" s="36"/>
      <c r="D1123" s="37">
        <f t="shared" si="171"/>
        <v>111.79999999999792</v>
      </c>
      <c r="E1123" s="37"/>
      <c r="F1123" s="37">
        <f t="shared" si="170"/>
        <v>0.1</v>
      </c>
      <c r="G1123" s="53">
        <f t="shared" si="172"/>
        <v>1</v>
      </c>
      <c r="H1123" s="37">
        <f t="shared" si="173"/>
        <v>0.2</v>
      </c>
      <c r="I1123" s="37">
        <f t="shared" si="174"/>
        <v>22.359999999999612</v>
      </c>
      <c r="J1123" s="37">
        <f t="shared" si="177"/>
        <v>1.9800000000000005E-2</v>
      </c>
      <c r="K1123" s="37">
        <f t="shared" si="179"/>
        <v>1.9800000034861327E-2</v>
      </c>
      <c r="L1123" s="37">
        <f t="shared" si="175"/>
        <v>-3.4861322162349493E-12</v>
      </c>
      <c r="M1123" s="37">
        <f t="shared" si="176"/>
        <v>9.9000000170820501E-2</v>
      </c>
      <c r="N1123" s="36"/>
      <c r="O1123" s="37">
        <f>IF(M1123&gt;'FOBAS Calculator'!$D$22,0,1)</f>
        <v>1</v>
      </c>
      <c r="P1123" s="37">
        <f t="shared" si="178"/>
        <v>111.79999999999792</v>
      </c>
      <c r="Q1123" s="36"/>
      <c r="R1123" s="36"/>
    </row>
    <row r="1124" spans="1:18">
      <c r="A1124" s="36"/>
      <c r="B1124" s="36"/>
      <c r="C1124" s="36"/>
      <c r="D1124" s="37">
        <f t="shared" si="171"/>
        <v>111.89999999999792</v>
      </c>
      <c r="E1124" s="37"/>
      <c r="F1124" s="37">
        <f t="shared" si="170"/>
        <v>0.1</v>
      </c>
      <c r="G1124" s="53">
        <f t="shared" si="172"/>
        <v>1</v>
      </c>
      <c r="H1124" s="37">
        <f t="shared" si="173"/>
        <v>0.2</v>
      </c>
      <c r="I1124" s="37">
        <f t="shared" si="174"/>
        <v>22.379999999999612</v>
      </c>
      <c r="J1124" s="37">
        <f t="shared" si="177"/>
        <v>1.9800000000000005E-2</v>
      </c>
      <c r="K1124" s="37">
        <f t="shared" si="179"/>
        <v>1.9800000034164104E-2</v>
      </c>
      <c r="L1124" s="37">
        <f t="shared" si="175"/>
        <v>-3.4164098633437944E-12</v>
      </c>
      <c r="M1124" s="37">
        <f t="shared" si="176"/>
        <v>9.9000000167404095E-2</v>
      </c>
      <c r="N1124" s="36"/>
      <c r="O1124" s="37">
        <f>IF(M1124&gt;'FOBAS Calculator'!$D$22,0,1)</f>
        <v>1</v>
      </c>
      <c r="P1124" s="37">
        <f t="shared" si="178"/>
        <v>111.89999999999792</v>
      </c>
      <c r="Q1124" s="36"/>
      <c r="R1124" s="36"/>
    </row>
    <row r="1125" spans="1:18">
      <c r="A1125" s="36"/>
      <c r="B1125" s="36"/>
      <c r="C1125" s="36"/>
      <c r="D1125" s="37">
        <f t="shared" si="171"/>
        <v>111.99999999999791</v>
      </c>
      <c r="E1125" s="37"/>
      <c r="F1125" s="37">
        <f t="shared" si="170"/>
        <v>0.1</v>
      </c>
      <c r="G1125" s="53">
        <f t="shared" si="172"/>
        <v>1</v>
      </c>
      <c r="H1125" s="37">
        <f t="shared" si="173"/>
        <v>0.2</v>
      </c>
      <c r="I1125" s="37">
        <f t="shared" si="174"/>
        <v>22.399999999999611</v>
      </c>
      <c r="J1125" s="37">
        <f t="shared" si="177"/>
        <v>1.9800000000000005E-2</v>
      </c>
      <c r="K1125" s="37">
        <f t="shared" si="179"/>
        <v>1.980000003348082E-2</v>
      </c>
      <c r="L1125" s="37">
        <f t="shared" si="175"/>
        <v>-3.3480815342379346E-12</v>
      </c>
      <c r="M1125" s="37">
        <f t="shared" si="176"/>
        <v>9.900000016405601E-2</v>
      </c>
      <c r="N1125" s="36"/>
      <c r="O1125" s="37">
        <f>IF(M1125&gt;'FOBAS Calculator'!$D$22,0,1)</f>
        <v>1</v>
      </c>
      <c r="P1125" s="37">
        <f t="shared" si="178"/>
        <v>111.99999999999791</v>
      </c>
      <c r="Q1125" s="36"/>
      <c r="R1125" s="36"/>
    </row>
    <row r="1126" spans="1:18">
      <c r="A1126" s="36"/>
      <c r="B1126" s="36"/>
      <c r="C1126" s="36"/>
      <c r="D1126" s="37">
        <f t="shared" si="171"/>
        <v>112.09999999999791</v>
      </c>
      <c r="E1126" s="37"/>
      <c r="F1126" s="37">
        <f t="shared" si="170"/>
        <v>0.1</v>
      </c>
      <c r="G1126" s="53">
        <f t="shared" si="172"/>
        <v>1</v>
      </c>
      <c r="H1126" s="37">
        <f t="shared" si="173"/>
        <v>0.2</v>
      </c>
      <c r="I1126" s="37">
        <f t="shared" si="174"/>
        <v>22.419999999999611</v>
      </c>
      <c r="J1126" s="37">
        <f t="shared" si="177"/>
        <v>1.9800000000000005E-2</v>
      </c>
      <c r="K1126" s="37">
        <f t="shared" si="179"/>
        <v>1.9800000032811207E-2</v>
      </c>
      <c r="L1126" s="37">
        <f t="shared" si="175"/>
        <v>-3.2811201672311441E-12</v>
      </c>
      <c r="M1126" s="37">
        <f t="shared" si="176"/>
        <v>9.9000000160774884E-2</v>
      </c>
      <c r="N1126" s="36"/>
      <c r="O1126" s="37">
        <f>IF(M1126&gt;'FOBAS Calculator'!$D$22,0,1)</f>
        <v>1</v>
      </c>
      <c r="P1126" s="37">
        <f t="shared" si="178"/>
        <v>112.09999999999791</v>
      </c>
      <c r="Q1126" s="36"/>
      <c r="R1126" s="36"/>
    </row>
    <row r="1127" spans="1:18">
      <c r="A1127" s="36"/>
      <c r="B1127" s="36"/>
      <c r="C1127" s="36"/>
      <c r="D1127" s="37">
        <f t="shared" si="171"/>
        <v>112.1999999999979</v>
      </c>
      <c r="E1127" s="37"/>
      <c r="F1127" s="37">
        <f t="shared" si="170"/>
        <v>0.1</v>
      </c>
      <c r="G1127" s="53">
        <f t="shared" si="172"/>
        <v>1</v>
      </c>
      <c r="H1127" s="37">
        <f t="shared" si="173"/>
        <v>0.2</v>
      </c>
      <c r="I1127" s="37">
        <f t="shared" si="174"/>
        <v>22.43999999999961</v>
      </c>
      <c r="J1127" s="37">
        <f t="shared" si="177"/>
        <v>1.9800000000000005E-2</v>
      </c>
      <c r="K1127" s="37">
        <f t="shared" si="179"/>
        <v>1.9800000032154982E-2</v>
      </c>
      <c r="L1127" s="37">
        <f t="shared" si="175"/>
        <v>-3.2154976598031126E-12</v>
      </c>
      <c r="M1127" s="37">
        <f t="shared" si="176"/>
        <v>9.9000000157559387E-2</v>
      </c>
      <c r="N1127" s="36"/>
      <c r="O1127" s="37">
        <f>IF(M1127&gt;'FOBAS Calculator'!$D$22,0,1)</f>
        <v>1</v>
      </c>
      <c r="P1127" s="37">
        <f t="shared" si="178"/>
        <v>112.1999999999979</v>
      </c>
      <c r="Q1127" s="36"/>
      <c r="R1127" s="36"/>
    </row>
    <row r="1128" spans="1:18">
      <c r="A1128" s="36"/>
      <c r="B1128" s="36"/>
      <c r="C1128" s="36"/>
      <c r="D1128" s="37">
        <f t="shared" si="171"/>
        <v>112.29999999999789</v>
      </c>
      <c r="E1128" s="37"/>
      <c r="F1128" s="37">
        <f t="shared" si="170"/>
        <v>0.1</v>
      </c>
      <c r="G1128" s="53">
        <f t="shared" si="172"/>
        <v>1</v>
      </c>
      <c r="H1128" s="37">
        <f t="shared" si="173"/>
        <v>0.2</v>
      </c>
      <c r="I1128" s="37">
        <f t="shared" si="174"/>
        <v>22.45999999999961</v>
      </c>
      <c r="J1128" s="37">
        <f t="shared" si="177"/>
        <v>1.9800000000000005E-2</v>
      </c>
      <c r="K1128" s="37">
        <f t="shared" si="179"/>
        <v>1.9800000031511882E-2</v>
      </c>
      <c r="L1128" s="37">
        <f t="shared" si="175"/>
        <v>-3.1511876441570053E-12</v>
      </c>
      <c r="M1128" s="37">
        <f t="shared" si="176"/>
        <v>9.9000000154408199E-2</v>
      </c>
      <c r="N1128" s="36"/>
      <c r="O1128" s="37">
        <f>IF(M1128&gt;'FOBAS Calculator'!$D$22,0,1)</f>
        <v>1</v>
      </c>
      <c r="P1128" s="37">
        <f t="shared" si="178"/>
        <v>112.29999999999789</v>
      </c>
      <c r="Q1128" s="36"/>
      <c r="R1128" s="36"/>
    </row>
    <row r="1129" spans="1:18">
      <c r="A1129" s="36"/>
      <c r="B1129" s="36"/>
      <c r="C1129" s="36"/>
      <c r="D1129" s="37">
        <f t="shared" si="171"/>
        <v>112.39999999999789</v>
      </c>
      <c r="E1129" s="37"/>
      <c r="F1129" s="37">
        <f t="shared" si="170"/>
        <v>0.1</v>
      </c>
      <c r="G1129" s="53">
        <f t="shared" si="172"/>
        <v>1</v>
      </c>
      <c r="H1129" s="37">
        <f t="shared" si="173"/>
        <v>0.2</v>
      </c>
      <c r="I1129" s="37">
        <f t="shared" si="174"/>
        <v>22.47999999999961</v>
      </c>
      <c r="J1129" s="37">
        <f t="shared" si="177"/>
        <v>1.9800000000000005E-2</v>
      </c>
      <c r="K1129" s="37">
        <f t="shared" si="179"/>
        <v>1.9800000030881643E-2</v>
      </c>
      <c r="L1129" s="37">
        <f t="shared" si="175"/>
        <v>-3.088163752495987E-12</v>
      </c>
      <c r="M1129" s="37">
        <f t="shared" si="176"/>
        <v>9.9000000151320031E-2</v>
      </c>
      <c r="N1129" s="36"/>
      <c r="O1129" s="37">
        <f>IF(M1129&gt;'FOBAS Calculator'!$D$22,0,1)</f>
        <v>1</v>
      </c>
      <c r="P1129" s="37">
        <f t="shared" si="178"/>
        <v>112.39999999999789</v>
      </c>
      <c r="Q1129" s="36"/>
      <c r="R1129" s="36"/>
    </row>
    <row r="1130" spans="1:18">
      <c r="A1130" s="36"/>
      <c r="B1130" s="36"/>
      <c r="C1130" s="36"/>
      <c r="D1130" s="37">
        <f t="shared" si="171"/>
        <v>112.49999999999788</v>
      </c>
      <c r="E1130" s="37"/>
      <c r="F1130" s="37">
        <f t="shared" si="170"/>
        <v>0.1</v>
      </c>
      <c r="G1130" s="53">
        <f t="shared" si="172"/>
        <v>1</v>
      </c>
      <c r="H1130" s="37">
        <f t="shared" si="173"/>
        <v>0.2</v>
      </c>
      <c r="I1130" s="37">
        <f t="shared" si="174"/>
        <v>22.499999999999609</v>
      </c>
      <c r="J1130" s="37">
        <f t="shared" si="177"/>
        <v>1.9800000000000005E-2</v>
      </c>
      <c r="K1130" s="37">
        <f t="shared" si="179"/>
        <v>1.9800000030264012E-2</v>
      </c>
      <c r="L1130" s="37">
        <f t="shared" si="175"/>
        <v>-3.0264006578573087E-12</v>
      </c>
      <c r="M1130" s="37">
        <f t="shared" si="176"/>
        <v>9.9000000148293632E-2</v>
      </c>
      <c r="N1130" s="36"/>
      <c r="O1130" s="37">
        <f>IF(M1130&gt;'FOBAS Calculator'!$D$22,0,1)</f>
        <v>1</v>
      </c>
      <c r="P1130" s="37">
        <f t="shared" si="178"/>
        <v>112.49999999999788</v>
      </c>
      <c r="Q1130" s="36"/>
      <c r="R1130" s="36"/>
    </row>
    <row r="1131" spans="1:18">
      <c r="A1131" s="36"/>
      <c r="B1131" s="36"/>
      <c r="C1131" s="36"/>
      <c r="D1131" s="37">
        <f t="shared" si="171"/>
        <v>112.59999999999788</v>
      </c>
      <c r="E1131" s="37"/>
      <c r="F1131" s="37">
        <f t="shared" si="170"/>
        <v>0.1</v>
      </c>
      <c r="G1131" s="53">
        <f t="shared" si="172"/>
        <v>1</v>
      </c>
      <c r="H1131" s="37">
        <f t="shared" si="173"/>
        <v>0.2</v>
      </c>
      <c r="I1131" s="37">
        <f t="shared" si="174"/>
        <v>22.519999999999609</v>
      </c>
      <c r="J1131" s="37">
        <f t="shared" si="177"/>
        <v>1.9800000000000005E-2</v>
      </c>
      <c r="K1131" s="37">
        <f t="shared" si="179"/>
        <v>1.9800000029658732E-2</v>
      </c>
      <c r="L1131" s="37">
        <f t="shared" si="175"/>
        <v>-2.965872686333526E-12</v>
      </c>
      <c r="M1131" s="37">
        <f t="shared" si="176"/>
        <v>9.9000000145327754E-2</v>
      </c>
      <c r="N1131" s="36"/>
      <c r="O1131" s="37">
        <f>IF(M1131&gt;'FOBAS Calculator'!$D$22,0,1)</f>
        <v>1</v>
      </c>
      <c r="P1131" s="37">
        <f t="shared" si="178"/>
        <v>112.59999999999788</v>
      </c>
      <c r="Q1131" s="36"/>
      <c r="R1131" s="36"/>
    </row>
    <row r="1132" spans="1:18">
      <c r="A1132" s="36"/>
      <c r="B1132" s="36"/>
      <c r="C1132" s="36"/>
      <c r="D1132" s="37">
        <f t="shared" si="171"/>
        <v>112.69999999999787</v>
      </c>
      <c r="E1132" s="37"/>
      <c r="F1132" s="37">
        <f t="shared" si="170"/>
        <v>0.1</v>
      </c>
      <c r="G1132" s="53">
        <f t="shared" si="172"/>
        <v>1</v>
      </c>
      <c r="H1132" s="37">
        <f t="shared" si="173"/>
        <v>0.2</v>
      </c>
      <c r="I1132" s="37">
        <f t="shared" si="174"/>
        <v>22.539999999999608</v>
      </c>
      <c r="J1132" s="37">
        <f t="shared" si="177"/>
        <v>1.9800000000000005E-2</v>
      </c>
      <c r="K1132" s="37">
        <f t="shared" si="179"/>
        <v>1.9800000029065557E-2</v>
      </c>
      <c r="L1132" s="37">
        <f t="shared" si="175"/>
        <v>-2.9065552048512799E-12</v>
      </c>
      <c r="M1132" s="37">
        <f t="shared" si="176"/>
        <v>9.9000000142421204E-2</v>
      </c>
      <c r="N1132" s="36"/>
      <c r="O1132" s="37">
        <f>IF(M1132&gt;'FOBAS Calculator'!$D$22,0,1)</f>
        <v>1</v>
      </c>
      <c r="P1132" s="37">
        <f t="shared" si="178"/>
        <v>112.69999999999787</v>
      </c>
      <c r="Q1132" s="36"/>
      <c r="R1132" s="36"/>
    </row>
    <row r="1133" spans="1:18">
      <c r="A1133" s="36"/>
      <c r="B1133" s="36"/>
      <c r="C1133" s="36"/>
      <c r="D1133" s="37">
        <f t="shared" si="171"/>
        <v>112.79999999999787</v>
      </c>
      <c r="E1133" s="37"/>
      <c r="F1133" s="37">
        <f t="shared" si="170"/>
        <v>0.1</v>
      </c>
      <c r="G1133" s="53">
        <f t="shared" si="172"/>
        <v>1</v>
      </c>
      <c r="H1133" s="37">
        <f t="shared" si="173"/>
        <v>0.2</v>
      </c>
      <c r="I1133" s="37">
        <f t="shared" si="174"/>
        <v>22.559999999999608</v>
      </c>
      <c r="J1133" s="37">
        <f t="shared" si="177"/>
        <v>1.9800000000000005E-2</v>
      </c>
      <c r="K1133" s="37">
        <f t="shared" si="179"/>
        <v>1.9800000028484248E-2</v>
      </c>
      <c r="L1133" s="37">
        <f t="shared" si="175"/>
        <v>-2.848424274226602E-12</v>
      </c>
      <c r="M1133" s="37">
        <f t="shared" si="176"/>
        <v>9.9000000139572775E-2</v>
      </c>
      <c r="N1133" s="36"/>
      <c r="O1133" s="37">
        <f>IF(M1133&gt;'FOBAS Calculator'!$D$22,0,1)</f>
        <v>1</v>
      </c>
      <c r="P1133" s="37">
        <f t="shared" si="178"/>
        <v>112.79999999999787</v>
      </c>
      <c r="Q1133" s="36"/>
      <c r="R1133" s="36"/>
    </row>
    <row r="1134" spans="1:18">
      <c r="A1134" s="36"/>
      <c r="B1134" s="36"/>
      <c r="C1134" s="36"/>
      <c r="D1134" s="37">
        <f t="shared" si="171"/>
        <v>112.89999999999786</v>
      </c>
      <c r="E1134" s="37"/>
      <c r="F1134" s="37">
        <f t="shared" si="170"/>
        <v>0.1</v>
      </c>
      <c r="G1134" s="53">
        <f t="shared" si="172"/>
        <v>1</v>
      </c>
      <c r="H1134" s="37">
        <f t="shared" si="173"/>
        <v>0.2</v>
      </c>
      <c r="I1134" s="37">
        <f t="shared" si="174"/>
        <v>22.579999999999607</v>
      </c>
      <c r="J1134" s="37">
        <f t="shared" si="177"/>
        <v>1.9800000000000005E-2</v>
      </c>
      <c r="K1134" s="37">
        <f t="shared" si="179"/>
        <v>1.9800000027914558E-2</v>
      </c>
      <c r="L1134" s="37">
        <f t="shared" si="175"/>
        <v>-2.791455261386133E-12</v>
      </c>
      <c r="M1134" s="37">
        <f t="shared" si="176"/>
        <v>9.9000000136781313E-2</v>
      </c>
      <c r="N1134" s="36"/>
      <c r="O1134" s="37">
        <f>IF(M1134&gt;'FOBAS Calculator'!$D$22,0,1)</f>
        <v>1</v>
      </c>
      <c r="P1134" s="37">
        <f t="shared" si="178"/>
        <v>112.89999999999786</v>
      </c>
      <c r="Q1134" s="36"/>
      <c r="R1134" s="36"/>
    </row>
    <row r="1135" spans="1:18">
      <c r="A1135" s="36"/>
      <c r="B1135" s="36"/>
      <c r="C1135" s="36"/>
      <c r="D1135" s="37">
        <f t="shared" si="171"/>
        <v>112.99999999999785</v>
      </c>
      <c r="E1135" s="37"/>
      <c r="F1135" s="37">
        <f t="shared" si="170"/>
        <v>0.1</v>
      </c>
      <c r="G1135" s="53">
        <f t="shared" si="172"/>
        <v>1</v>
      </c>
      <c r="H1135" s="37">
        <f t="shared" si="173"/>
        <v>0.2</v>
      </c>
      <c r="I1135" s="37">
        <f t="shared" si="174"/>
        <v>22.599999999999607</v>
      </c>
      <c r="J1135" s="37">
        <f t="shared" si="177"/>
        <v>1.9800000000000005E-2</v>
      </c>
      <c r="K1135" s="37">
        <f t="shared" si="179"/>
        <v>1.9800000027356268E-2</v>
      </c>
      <c r="L1135" s="37">
        <f t="shared" si="175"/>
        <v>-2.7356263088140763E-12</v>
      </c>
      <c r="M1135" s="37">
        <f t="shared" si="176"/>
        <v>9.9000000134045682E-2</v>
      </c>
      <c r="N1135" s="36"/>
      <c r="O1135" s="37">
        <f>IF(M1135&gt;'FOBAS Calculator'!$D$22,0,1)</f>
        <v>1</v>
      </c>
      <c r="P1135" s="37">
        <f t="shared" si="178"/>
        <v>112.99999999999785</v>
      </c>
      <c r="Q1135" s="36"/>
      <c r="R1135" s="36"/>
    </row>
    <row r="1136" spans="1:18">
      <c r="A1136" s="36"/>
      <c r="B1136" s="36"/>
      <c r="C1136" s="36"/>
      <c r="D1136" s="37">
        <f t="shared" si="171"/>
        <v>113.09999999999785</v>
      </c>
      <c r="E1136" s="37"/>
      <c r="F1136" s="37">
        <f t="shared" si="170"/>
        <v>0.1</v>
      </c>
      <c r="G1136" s="53">
        <f t="shared" si="172"/>
        <v>1</v>
      </c>
      <c r="H1136" s="37">
        <f t="shared" si="173"/>
        <v>0.2</v>
      </c>
      <c r="I1136" s="37">
        <f t="shared" si="174"/>
        <v>22.619999999999607</v>
      </c>
      <c r="J1136" s="37">
        <f t="shared" si="177"/>
        <v>1.9800000000000005E-2</v>
      </c>
      <c r="K1136" s="37">
        <f t="shared" si="179"/>
        <v>1.980000002680914E-2</v>
      </c>
      <c r="L1136" s="37">
        <f t="shared" si="175"/>
        <v>-2.680913477326463E-12</v>
      </c>
      <c r="M1136" s="37">
        <f t="shared" si="176"/>
        <v>9.9000000131364771E-2</v>
      </c>
      <c r="N1136" s="36"/>
      <c r="O1136" s="37">
        <f>IF(M1136&gt;'FOBAS Calculator'!$D$22,0,1)</f>
        <v>1</v>
      </c>
      <c r="P1136" s="37">
        <f t="shared" si="178"/>
        <v>113.09999999999785</v>
      </c>
      <c r="Q1136" s="36"/>
      <c r="R1136" s="36"/>
    </row>
    <row r="1137" spans="1:18">
      <c r="A1137" s="36"/>
      <c r="B1137" s="36"/>
      <c r="C1137" s="36"/>
      <c r="D1137" s="37">
        <f t="shared" si="171"/>
        <v>113.19999999999784</v>
      </c>
      <c r="E1137" s="37"/>
      <c r="F1137" s="37">
        <f t="shared" si="170"/>
        <v>0.1</v>
      </c>
      <c r="G1137" s="53">
        <f t="shared" si="172"/>
        <v>1</v>
      </c>
      <c r="H1137" s="37">
        <f t="shared" si="173"/>
        <v>0.2</v>
      </c>
      <c r="I1137" s="37">
        <f t="shared" si="174"/>
        <v>22.639999999999606</v>
      </c>
      <c r="J1137" s="37">
        <f t="shared" si="177"/>
        <v>1.9800000000000005E-2</v>
      </c>
      <c r="K1137" s="37">
        <f t="shared" si="179"/>
        <v>1.9800000026272961E-2</v>
      </c>
      <c r="L1137" s="37">
        <f t="shared" si="175"/>
        <v>-2.6272956032968865E-12</v>
      </c>
      <c r="M1137" s="37">
        <f t="shared" si="176"/>
        <v>9.900000012873747E-2</v>
      </c>
      <c r="N1137" s="36"/>
      <c r="O1137" s="37">
        <f>IF(M1137&gt;'FOBAS Calculator'!$D$22,0,1)</f>
        <v>1</v>
      </c>
      <c r="P1137" s="37">
        <f t="shared" si="178"/>
        <v>113.19999999999784</v>
      </c>
      <c r="Q1137" s="36"/>
      <c r="R1137" s="36"/>
    </row>
    <row r="1138" spans="1:18">
      <c r="A1138" s="36"/>
      <c r="B1138" s="36"/>
      <c r="C1138" s="36"/>
      <c r="D1138" s="37">
        <f t="shared" si="171"/>
        <v>113.29999999999784</v>
      </c>
      <c r="E1138" s="37"/>
      <c r="F1138" s="37">
        <f t="shared" si="170"/>
        <v>0.1</v>
      </c>
      <c r="G1138" s="53">
        <f t="shared" si="172"/>
        <v>1</v>
      </c>
      <c r="H1138" s="37">
        <f t="shared" si="173"/>
        <v>0.2</v>
      </c>
      <c r="I1138" s="37">
        <f t="shared" si="174"/>
        <v>22.659999999999606</v>
      </c>
      <c r="J1138" s="37">
        <f t="shared" si="177"/>
        <v>1.9800000000000005E-2</v>
      </c>
      <c r="K1138" s="37">
        <f t="shared" si="179"/>
        <v>1.98000000257475E-2</v>
      </c>
      <c r="L1138" s="37">
        <f t="shared" si="175"/>
        <v>-2.5747494414307681E-12</v>
      </c>
      <c r="M1138" s="37">
        <f t="shared" si="176"/>
        <v>9.9000000126162724E-2</v>
      </c>
      <c r="N1138" s="36"/>
      <c r="O1138" s="37">
        <f>IF(M1138&gt;'FOBAS Calculator'!$D$22,0,1)</f>
        <v>1</v>
      </c>
      <c r="P1138" s="37">
        <f t="shared" si="178"/>
        <v>113.29999999999784</v>
      </c>
      <c r="Q1138" s="36"/>
      <c r="R1138" s="36"/>
    </row>
    <row r="1139" spans="1:18">
      <c r="A1139" s="36"/>
      <c r="B1139" s="36"/>
      <c r="C1139" s="36"/>
      <c r="D1139" s="37">
        <f t="shared" si="171"/>
        <v>113.39999999999783</v>
      </c>
      <c r="E1139" s="37"/>
      <c r="F1139" s="37">
        <f t="shared" si="170"/>
        <v>0.1</v>
      </c>
      <c r="G1139" s="53">
        <f t="shared" si="172"/>
        <v>1</v>
      </c>
      <c r="H1139" s="37">
        <f t="shared" si="173"/>
        <v>0.2</v>
      </c>
      <c r="I1139" s="37">
        <f t="shared" si="174"/>
        <v>22.679999999999605</v>
      </c>
      <c r="J1139" s="37">
        <f t="shared" si="177"/>
        <v>1.9800000000000005E-2</v>
      </c>
      <c r="K1139" s="37">
        <f t="shared" si="179"/>
        <v>1.980000002523255E-2</v>
      </c>
      <c r="L1139" s="37">
        <f t="shared" si="175"/>
        <v>-2.5232545219910917E-12</v>
      </c>
      <c r="M1139" s="37">
        <f t="shared" si="176"/>
        <v>9.9000000123639464E-2</v>
      </c>
      <c r="N1139" s="36"/>
      <c r="O1139" s="37">
        <f>IF(M1139&gt;'FOBAS Calculator'!$D$22,0,1)</f>
        <v>1</v>
      </c>
      <c r="P1139" s="37">
        <f t="shared" si="178"/>
        <v>113.39999999999783</v>
      </c>
      <c r="Q1139" s="36"/>
      <c r="R1139" s="36"/>
    </row>
    <row r="1140" spans="1:18">
      <c r="A1140" s="36"/>
      <c r="B1140" s="36"/>
      <c r="C1140" s="36"/>
      <c r="D1140" s="37">
        <f t="shared" si="171"/>
        <v>113.49999999999783</v>
      </c>
      <c r="E1140" s="37"/>
      <c r="F1140" s="37">
        <f t="shared" si="170"/>
        <v>0.1</v>
      </c>
      <c r="G1140" s="53">
        <f t="shared" si="172"/>
        <v>1</v>
      </c>
      <c r="H1140" s="37">
        <f t="shared" si="173"/>
        <v>0.2</v>
      </c>
      <c r="I1140" s="37">
        <f t="shared" si="174"/>
        <v>22.699999999999605</v>
      </c>
      <c r="J1140" s="37">
        <f t="shared" si="177"/>
        <v>1.9800000000000005E-2</v>
      </c>
      <c r="K1140" s="37">
        <f t="shared" si="179"/>
        <v>1.9800000024727898E-2</v>
      </c>
      <c r="L1140" s="37">
        <f t="shared" si="175"/>
        <v>-2.4727893344067553E-12</v>
      </c>
      <c r="M1140" s="37">
        <f t="shared" si="176"/>
        <v>9.9000000121166679E-2</v>
      </c>
      <c r="N1140" s="36"/>
      <c r="O1140" s="37">
        <f>IF(M1140&gt;'FOBAS Calculator'!$D$22,0,1)</f>
        <v>1</v>
      </c>
      <c r="P1140" s="37">
        <f t="shared" si="178"/>
        <v>113.49999999999783</v>
      </c>
      <c r="Q1140" s="36"/>
      <c r="R1140" s="36"/>
    </row>
    <row r="1141" spans="1:18">
      <c r="A1141" s="36"/>
      <c r="B1141" s="36"/>
      <c r="C1141" s="36"/>
      <c r="D1141" s="37">
        <f t="shared" si="171"/>
        <v>113.59999999999782</v>
      </c>
      <c r="E1141" s="37"/>
      <c r="F1141" s="37">
        <f t="shared" si="170"/>
        <v>0.1</v>
      </c>
      <c r="G1141" s="53">
        <f t="shared" si="172"/>
        <v>1</v>
      </c>
      <c r="H1141" s="37">
        <f t="shared" si="173"/>
        <v>0.2</v>
      </c>
      <c r="I1141" s="37">
        <f t="shared" si="174"/>
        <v>22.719999999999605</v>
      </c>
      <c r="J1141" s="37">
        <f t="shared" si="177"/>
        <v>1.9800000000000005E-2</v>
      </c>
      <c r="K1141" s="37">
        <f t="shared" si="179"/>
        <v>1.9800000024233343E-2</v>
      </c>
      <c r="L1141" s="37">
        <f t="shared" si="175"/>
        <v>-2.4233337558854374E-12</v>
      </c>
      <c r="M1141" s="37">
        <f t="shared" si="176"/>
        <v>9.9000000118743339E-2</v>
      </c>
      <c r="N1141" s="36"/>
      <c r="O1141" s="37">
        <f>IF(M1141&gt;'FOBAS Calculator'!$D$22,0,1)</f>
        <v>1</v>
      </c>
      <c r="P1141" s="37">
        <f t="shared" si="178"/>
        <v>113.59999999999782</v>
      </c>
      <c r="Q1141" s="36"/>
      <c r="R1141" s="36"/>
    </row>
    <row r="1142" spans="1:18">
      <c r="A1142" s="36"/>
      <c r="B1142" s="36"/>
      <c r="C1142" s="36"/>
      <c r="D1142" s="37">
        <f t="shared" si="171"/>
        <v>113.69999999999781</v>
      </c>
      <c r="E1142" s="37"/>
      <c r="F1142" s="37">
        <f t="shared" si="170"/>
        <v>0.1</v>
      </c>
      <c r="G1142" s="53">
        <f t="shared" si="172"/>
        <v>1</v>
      </c>
      <c r="H1142" s="37">
        <f t="shared" si="173"/>
        <v>0.2</v>
      </c>
      <c r="I1142" s="37">
        <f t="shared" si="174"/>
        <v>22.739999999999604</v>
      </c>
      <c r="J1142" s="37">
        <f t="shared" si="177"/>
        <v>1.9800000000000005E-2</v>
      </c>
      <c r="K1142" s="37">
        <f t="shared" si="179"/>
        <v>1.9800000023748671E-2</v>
      </c>
      <c r="L1142" s="37">
        <f t="shared" si="175"/>
        <v>-2.3748666228007307E-12</v>
      </c>
      <c r="M1142" s="37">
        <f t="shared" si="176"/>
        <v>9.9000000116368475E-2</v>
      </c>
      <c r="N1142" s="36"/>
      <c r="O1142" s="37">
        <f>IF(M1142&gt;'FOBAS Calculator'!$D$22,0,1)</f>
        <v>1</v>
      </c>
      <c r="P1142" s="37">
        <f t="shared" si="178"/>
        <v>113.69999999999781</v>
      </c>
      <c r="Q1142" s="36"/>
      <c r="R1142" s="36"/>
    </row>
    <row r="1143" spans="1:18">
      <c r="A1143" s="36"/>
      <c r="B1143" s="36"/>
      <c r="C1143" s="36"/>
      <c r="D1143" s="37">
        <f t="shared" si="171"/>
        <v>113.79999999999781</v>
      </c>
      <c r="E1143" s="37"/>
      <c r="F1143" s="37">
        <f t="shared" si="170"/>
        <v>0.1</v>
      </c>
      <c r="G1143" s="53">
        <f t="shared" si="172"/>
        <v>1</v>
      </c>
      <c r="H1143" s="37">
        <f t="shared" si="173"/>
        <v>0.2</v>
      </c>
      <c r="I1143" s="37">
        <f t="shared" si="174"/>
        <v>22.759999999999604</v>
      </c>
      <c r="J1143" s="37">
        <f t="shared" si="177"/>
        <v>1.9800000000000005E-2</v>
      </c>
      <c r="K1143" s="37">
        <f t="shared" si="179"/>
        <v>1.9800000023273701E-2</v>
      </c>
      <c r="L1143" s="37">
        <f t="shared" si="175"/>
        <v>-2.3273695470837907E-12</v>
      </c>
      <c r="M1143" s="37">
        <f t="shared" si="176"/>
        <v>9.9000000114041101E-2</v>
      </c>
      <c r="N1143" s="36"/>
      <c r="O1143" s="37">
        <f>IF(M1143&gt;'FOBAS Calculator'!$D$22,0,1)</f>
        <v>1</v>
      </c>
      <c r="P1143" s="37">
        <f t="shared" si="178"/>
        <v>113.79999999999781</v>
      </c>
      <c r="Q1143" s="36"/>
      <c r="R1143" s="36"/>
    </row>
    <row r="1144" spans="1:18">
      <c r="A1144" s="36"/>
      <c r="B1144" s="36"/>
      <c r="C1144" s="36"/>
      <c r="D1144" s="37">
        <f t="shared" si="171"/>
        <v>113.8999999999978</v>
      </c>
      <c r="E1144" s="37"/>
      <c r="F1144" s="37">
        <f t="shared" si="170"/>
        <v>0.1</v>
      </c>
      <c r="G1144" s="53">
        <f t="shared" si="172"/>
        <v>1</v>
      </c>
      <c r="H1144" s="37">
        <f t="shared" si="173"/>
        <v>0.2</v>
      </c>
      <c r="I1144" s="37">
        <f t="shared" si="174"/>
        <v>22.779999999999603</v>
      </c>
      <c r="J1144" s="37">
        <f t="shared" si="177"/>
        <v>1.9800000000000005E-2</v>
      </c>
      <c r="K1144" s="37">
        <f t="shared" si="179"/>
        <v>1.9800000022808222E-2</v>
      </c>
      <c r="L1144" s="37">
        <f t="shared" si="175"/>
        <v>-2.280821712052905E-12</v>
      </c>
      <c r="M1144" s="37">
        <f t="shared" si="176"/>
        <v>9.9000000111760272E-2</v>
      </c>
      <c r="N1144" s="36"/>
      <c r="O1144" s="37">
        <f>IF(M1144&gt;'FOBAS Calculator'!$D$22,0,1)</f>
        <v>1</v>
      </c>
      <c r="P1144" s="37">
        <f t="shared" si="178"/>
        <v>113.8999999999978</v>
      </c>
      <c r="Q1144" s="36"/>
      <c r="R1144" s="36"/>
    </row>
    <row r="1145" spans="1:18">
      <c r="A1145" s="36"/>
      <c r="B1145" s="36"/>
      <c r="C1145" s="36"/>
      <c r="D1145" s="37">
        <f t="shared" si="171"/>
        <v>113.9999999999978</v>
      </c>
      <c r="E1145" s="37"/>
      <c r="F1145" s="37">
        <f t="shared" si="170"/>
        <v>0.1</v>
      </c>
      <c r="G1145" s="53">
        <f t="shared" si="172"/>
        <v>1</v>
      </c>
      <c r="H1145" s="37">
        <f t="shared" si="173"/>
        <v>0.2</v>
      </c>
      <c r="I1145" s="37">
        <f t="shared" si="174"/>
        <v>22.799999999999603</v>
      </c>
      <c r="J1145" s="37">
        <f t="shared" si="177"/>
        <v>1.9800000000000005E-2</v>
      </c>
      <c r="K1145" s="37">
        <f t="shared" si="179"/>
        <v>1.9800000022352059E-2</v>
      </c>
      <c r="L1145" s="37">
        <f t="shared" si="175"/>
        <v>-2.2352054235286189E-12</v>
      </c>
      <c r="M1145" s="37">
        <f t="shared" si="176"/>
        <v>9.900000010952506E-2</v>
      </c>
      <c r="N1145" s="36"/>
      <c r="O1145" s="37">
        <f>IF(M1145&gt;'FOBAS Calculator'!$D$22,0,1)</f>
        <v>1</v>
      </c>
      <c r="P1145" s="37">
        <f t="shared" si="178"/>
        <v>113.9999999999978</v>
      </c>
      <c r="Q1145" s="36"/>
      <c r="R1145" s="36"/>
    </row>
    <row r="1146" spans="1:18">
      <c r="A1146" s="36"/>
      <c r="B1146" s="36"/>
      <c r="C1146" s="36"/>
      <c r="D1146" s="37">
        <f t="shared" si="171"/>
        <v>114.09999999999779</v>
      </c>
      <c r="E1146" s="37"/>
      <c r="F1146" s="37">
        <f t="shared" si="170"/>
        <v>0.1</v>
      </c>
      <c r="G1146" s="53">
        <f t="shared" si="172"/>
        <v>1</v>
      </c>
      <c r="H1146" s="37">
        <f t="shared" si="173"/>
        <v>0.2</v>
      </c>
      <c r="I1146" s="37">
        <f t="shared" si="174"/>
        <v>22.819999999999602</v>
      </c>
      <c r="J1146" s="37">
        <f t="shared" si="177"/>
        <v>1.9800000000000005E-2</v>
      </c>
      <c r="K1146" s="37">
        <f t="shared" si="179"/>
        <v>1.9800000021905018E-2</v>
      </c>
      <c r="L1146" s="37">
        <f t="shared" si="175"/>
        <v>-2.1905012526080014E-12</v>
      </c>
      <c r="M1146" s="37">
        <f t="shared" si="176"/>
        <v>9.9000000107334563E-2</v>
      </c>
      <c r="N1146" s="36"/>
      <c r="O1146" s="37">
        <f>IF(M1146&gt;'FOBAS Calculator'!$D$22,0,1)</f>
        <v>1</v>
      </c>
      <c r="P1146" s="37">
        <f t="shared" si="178"/>
        <v>114.09999999999779</v>
      </c>
      <c r="Q1146" s="36"/>
      <c r="R1146" s="36"/>
    </row>
    <row r="1147" spans="1:18">
      <c r="A1147" s="36"/>
      <c r="B1147" s="36"/>
      <c r="C1147" s="36"/>
      <c r="D1147" s="37">
        <f t="shared" si="171"/>
        <v>114.19999999999779</v>
      </c>
      <c r="E1147" s="37"/>
      <c r="F1147" s="37">
        <f t="shared" si="170"/>
        <v>0.1</v>
      </c>
      <c r="G1147" s="53">
        <f t="shared" si="172"/>
        <v>1</v>
      </c>
      <c r="H1147" s="37">
        <f t="shared" si="173"/>
        <v>0.2</v>
      </c>
      <c r="I1147" s="37">
        <f t="shared" si="174"/>
        <v>22.839999999999602</v>
      </c>
      <c r="J1147" s="37">
        <f t="shared" si="177"/>
        <v>1.9800000000000005E-2</v>
      </c>
      <c r="K1147" s="37">
        <f t="shared" si="179"/>
        <v>1.9800000021466917E-2</v>
      </c>
      <c r="L1147" s="37">
        <f t="shared" si="175"/>
        <v>-2.1466911581669023E-12</v>
      </c>
      <c r="M1147" s="37">
        <f t="shared" si="176"/>
        <v>9.9000000105187877E-2</v>
      </c>
      <c r="N1147" s="36"/>
      <c r="O1147" s="37">
        <f>IF(M1147&gt;'FOBAS Calculator'!$D$22,0,1)</f>
        <v>1</v>
      </c>
      <c r="P1147" s="37">
        <f t="shared" si="178"/>
        <v>114.19999999999779</v>
      </c>
      <c r="Q1147" s="36"/>
      <c r="R1147" s="36"/>
    </row>
    <row r="1148" spans="1:18">
      <c r="A1148" s="36"/>
      <c r="B1148" s="36"/>
      <c r="C1148" s="36"/>
      <c r="D1148" s="37">
        <f t="shared" si="171"/>
        <v>114.29999999999778</v>
      </c>
      <c r="E1148" s="37"/>
      <c r="F1148" s="37">
        <f t="shared" si="170"/>
        <v>0.1</v>
      </c>
      <c r="G1148" s="53">
        <f t="shared" si="172"/>
        <v>1</v>
      </c>
      <c r="H1148" s="37">
        <f t="shared" si="173"/>
        <v>0.2</v>
      </c>
      <c r="I1148" s="37">
        <f t="shared" si="174"/>
        <v>22.859999999999602</v>
      </c>
      <c r="J1148" s="37">
        <f t="shared" si="177"/>
        <v>1.9800000000000005E-2</v>
      </c>
      <c r="K1148" s="37">
        <f t="shared" si="179"/>
        <v>1.980000002103758E-2</v>
      </c>
      <c r="L1148" s="37">
        <f t="shared" si="175"/>
        <v>-2.1037574460258669E-12</v>
      </c>
      <c r="M1148" s="37">
        <f t="shared" si="176"/>
        <v>9.9000000103084115E-2</v>
      </c>
      <c r="N1148" s="36"/>
      <c r="O1148" s="37">
        <f>IF(M1148&gt;'FOBAS Calculator'!$D$22,0,1)</f>
        <v>1</v>
      </c>
      <c r="P1148" s="37">
        <f t="shared" si="178"/>
        <v>114.29999999999778</v>
      </c>
      <c r="Q1148" s="36"/>
      <c r="R1148" s="36"/>
    </row>
    <row r="1149" spans="1:18">
      <c r="A1149" s="36"/>
      <c r="B1149" s="36"/>
      <c r="C1149" s="36"/>
      <c r="D1149" s="37">
        <f t="shared" si="171"/>
        <v>114.39999999999777</v>
      </c>
      <c r="E1149" s="37"/>
      <c r="F1149" s="37">
        <f t="shared" si="170"/>
        <v>0.1</v>
      </c>
      <c r="G1149" s="53">
        <f t="shared" si="172"/>
        <v>1</v>
      </c>
      <c r="H1149" s="37">
        <f t="shared" si="173"/>
        <v>0.2</v>
      </c>
      <c r="I1149" s="37">
        <f t="shared" si="174"/>
        <v>22.879999999999601</v>
      </c>
      <c r="J1149" s="37">
        <f t="shared" si="177"/>
        <v>1.9800000000000005E-2</v>
      </c>
      <c r="K1149" s="37">
        <f t="shared" si="179"/>
        <v>1.9800000020616829E-2</v>
      </c>
      <c r="L1149" s="37">
        <f t="shared" si="175"/>
        <v>-2.0616824220054397E-12</v>
      </c>
      <c r="M1149" s="37">
        <f t="shared" si="176"/>
        <v>9.9000000101022431E-2</v>
      </c>
      <c r="N1149" s="36"/>
      <c r="O1149" s="37">
        <f>IF(M1149&gt;'FOBAS Calculator'!$D$22,0,1)</f>
        <v>1</v>
      </c>
      <c r="P1149" s="37">
        <f t="shared" si="178"/>
        <v>114.39999999999777</v>
      </c>
      <c r="Q1149" s="36"/>
      <c r="R1149" s="36"/>
    </row>
    <row r="1150" spans="1:18">
      <c r="A1150" s="36"/>
      <c r="B1150" s="36"/>
      <c r="C1150" s="36"/>
      <c r="D1150" s="37">
        <f t="shared" si="171"/>
        <v>114.49999999999777</v>
      </c>
      <c r="E1150" s="37"/>
      <c r="F1150" s="37">
        <f t="shared" si="170"/>
        <v>0.1</v>
      </c>
      <c r="G1150" s="53">
        <f t="shared" si="172"/>
        <v>1</v>
      </c>
      <c r="H1150" s="37">
        <f t="shared" si="173"/>
        <v>0.2</v>
      </c>
      <c r="I1150" s="37">
        <f t="shared" si="174"/>
        <v>22.899999999999601</v>
      </c>
      <c r="J1150" s="37">
        <f t="shared" si="177"/>
        <v>1.9800000000000005E-2</v>
      </c>
      <c r="K1150" s="37">
        <f t="shared" si="179"/>
        <v>1.9800000020204489E-2</v>
      </c>
      <c r="L1150" s="37">
        <f t="shared" si="175"/>
        <v>-2.0204483919261661E-12</v>
      </c>
      <c r="M1150" s="37">
        <f t="shared" si="176"/>
        <v>9.9000000099001978E-2</v>
      </c>
      <c r="N1150" s="36"/>
      <c r="O1150" s="37">
        <f>IF(M1150&gt;'FOBAS Calculator'!$D$22,0,1)</f>
        <v>1</v>
      </c>
      <c r="P1150" s="37">
        <f t="shared" si="178"/>
        <v>114.49999999999777</v>
      </c>
      <c r="Q1150" s="36"/>
      <c r="R1150" s="36"/>
    </row>
    <row r="1151" spans="1:18">
      <c r="A1151" s="36"/>
      <c r="B1151" s="36"/>
      <c r="C1151" s="36"/>
      <c r="D1151" s="37">
        <f t="shared" si="171"/>
        <v>114.59999999999776</v>
      </c>
      <c r="E1151" s="37"/>
      <c r="F1151" s="37">
        <f t="shared" si="170"/>
        <v>0.1</v>
      </c>
      <c r="G1151" s="53">
        <f t="shared" si="172"/>
        <v>1</v>
      </c>
      <c r="H1151" s="37">
        <f t="shared" si="173"/>
        <v>0.2</v>
      </c>
      <c r="I1151" s="37">
        <f t="shared" si="174"/>
        <v>22.9199999999996</v>
      </c>
      <c r="J1151" s="37">
        <f t="shared" si="177"/>
        <v>1.9800000000000005E-2</v>
      </c>
      <c r="K1151" s="37">
        <f t="shared" si="179"/>
        <v>1.9800000019800399E-2</v>
      </c>
      <c r="L1151" s="37">
        <f t="shared" si="175"/>
        <v>-1.9800393963320673E-12</v>
      </c>
      <c r="M1151" s="37">
        <f t="shared" si="176"/>
        <v>9.9000000097021937E-2</v>
      </c>
      <c r="N1151" s="36"/>
      <c r="O1151" s="37">
        <f>IF(M1151&gt;'FOBAS Calculator'!$D$22,0,1)</f>
        <v>1</v>
      </c>
      <c r="P1151" s="37">
        <f t="shared" si="178"/>
        <v>114.59999999999776</v>
      </c>
      <c r="Q1151" s="36"/>
      <c r="R1151" s="36"/>
    </row>
    <row r="1152" spans="1:18">
      <c r="A1152" s="36"/>
      <c r="B1152" s="36"/>
      <c r="C1152" s="36"/>
      <c r="D1152" s="37">
        <f t="shared" si="171"/>
        <v>114.69999999999776</v>
      </c>
      <c r="E1152" s="37"/>
      <c r="F1152" s="37">
        <f t="shared" si="170"/>
        <v>0.1</v>
      </c>
      <c r="G1152" s="53">
        <f t="shared" si="172"/>
        <v>1</v>
      </c>
      <c r="H1152" s="37">
        <f t="shared" si="173"/>
        <v>0.2</v>
      </c>
      <c r="I1152" s="37">
        <f t="shared" si="174"/>
        <v>22.9399999999996</v>
      </c>
      <c r="J1152" s="37">
        <f t="shared" si="177"/>
        <v>1.9800000000000005E-2</v>
      </c>
      <c r="K1152" s="37">
        <f t="shared" si="179"/>
        <v>1.9800000019404393E-2</v>
      </c>
      <c r="L1152" s="37">
        <f t="shared" si="175"/>
        <v>-1.9404387818777736E-12</v>
      </c>
      <c r="M1152" s="37">
        <f t="shared" si="176"/>
        <v>9.9000000095081503E-2</v>
      </c>
      <c r="N1152" s="36"/>
      <c r="O1152" s="37">
        <f>IF(M1152&gt;'FOBAS Calculator'!$D$22,0,1)</f>
        <v>1</v>
      </c>
      <c r="P1152" s="37">
        <f t="shared" si="178"/>
        <v>114.69999999999776</v>
      </c>
      <c r="Q1152" s="36"/>
      <c r="R1152" s="36"/>
    </row>
    <row r="1153" spans="1:18">
      <c r="A1153" s="36"/>
      <c r="B1153" s="36"/>
      <c r="C1153" s="36"/>
      <c r="D1153" s="37">
        <f t="shared" si="171"/>
        <v>114.79999999999775</v>
      </c>
      <c r="E1153" s="37"/>
      <c r="F1153" s="37">
        <f t="shared" si="170"/>
        <v>0.1</v>
      </c>
      <c r="G1153" s="53">
        <f t="shared" si="172"/>
        <v>1</v>
      </c>
      <c r="H1153" s="37">
        <f t="shared" si="173"/>
        <v>0.2</v>
      </c>
      <c r="I1153" s="37">
        <f t="shared" si="174"/>
        <v>22.959999999999599</v>
      </c>
      <c r="J1153" s="37">
        <f t="shared" si="177"/>
        <v>1.9800000000000005E-2</v>
      </c>
      <c r="K1153" s="37">
        <f t="shared" si="179"/>
        <v>1.9800000019016304E-2</v>
      </c>
      <c r="L1153" s="37">
        <f t="shared" si="175"/>
        <v>-1.9016298952179156E-12</v>
      </c>
      <c r="M1153" s="37">
        <f t="shared" si="176"/>
        <v>9.9000000093179871E-2</v>
      </c>
      <c r="N1153" s="36"/>
      <c r="O1153" s="37">
        <f>IF(M1153&gt;'FOBAS Calculator'!$D$22,0,1)</f>
        <v>1</v>
      </c>
      <c r="P1153" s="37">
        <f t="shared" si="178"/>
        <v>114.79999999999775</v>
      </c>
      <c r="Q1153" s="36"/>
      <c r="R1153" s="36"/>
    </row>
    <row r="1154" spans="1:18">
      <c r="A1154" s="36"/>
      <c r="B1154" s="36"/>
      <c r="C1154" s="36"/>
      <c r="D1154" s="37">
        <f t="shared" si="171"/>
        <v>114.89999999999775</v>
      </c>
      <c r="E1154" s="37"/>
      <c r="F1154" s="37">
        <f t="shared" si="170"/>
        <v>0.1</v>
      </c>
      <c r="G1154" s="53">
        <f t="shared" si="172"/>
        <v>1</v>
      </c>
      <c r="H1154" s="37">
        <f t="shared" si="173"/>
        <v>0.2</v>
      </c>
      <c r="I1154" s="37">
        <f t="shared" si="174"/>
        <v>22.979999999999599</v>
      </c>
      <c r="J1154" s="37">
        <f t="shared" si="177"/>
        <v>1.9800000000000005E-2</v>
      </c>
      <c r="K1154" s="37">
        <f t="shared" si="179"/>
        <v>1.980000001863598E-2</v>
      </c>
      <c r="L1154" s="37">
        <f t="shared" si="175"/>
        <v>-1.863597470785905E-12</v>
      </c>
      <c r="M1154" s="37">
        <f t="shared" si="176"/>
        <v>9.9000000091316279E-2</v>
      </c>
      <c r="N1154" s="36"/>
      <c r="O1154" s="37">
        <f>IF(M1154&gt;'FOBAS Calculator'!$D$22,0,1)</f>
        <v>1</v>
      </c>
      <c r="P1154" s="37">
        <f t="shared" si="178"/>
        <v>114.89999999999775</v>
      </c>
      <c r="Q1154" s="36"/>
      <c r="R1154" s="36"/>
    </row>
    <row r="1155" spans="1:18">
      <c r="A1155" s="36"/>
      <c r="B1155" s="36"/>
      <c r="C1155" s="36"/>
      <c r="D1155" s="37">
        <f t="shared" si="171"/>
        <v>114.99999999999774</v>
      </c>
      <c r="E1155" s="37"/>
      <c r="F1155" s="37">
        <f t="shared" si="170"/>
        <v>0.1</v>
      </c>
      <c r="G1155" s="53">
        <f t="shared" si="172"/>
        <v>1</v>
      </c>
      <c r="H1155" s="37">
        <f t="shared" si="173"/>
        <v>0.2</v>
      </c>
      <c r="I1155" s="37">
        <f t="shared" si="174"/>
        <v>22.999999999999599</v>
      </c>
      <c r="J1155" s="37">
        <f t="shared" si="177"/>
        <v>1.9800000000000005E-2</v>
      </c>
      <c r="K1155" s="37">
        <f t="shared" si="179"/>
        <v>1.9800000018263261E-2</v>
      </c>
      <c r="L1155" s="37">
        <f t="shared" si="175"/>
        <v>-1.8263255491257624E-12</v>
      </c>
      <c r="M1155" s="37">
        <f t="shared" si="176"/>
        <v>9.9000000089489948E-2</v>
      </c>
      <c r="N1155" s="36"/>
      <c r="O1155" s="37">
        <f>IF(M1155&gt;'FOBAS Calculator'!$D$22,0,1)</f>
        <v>1</v>
      </c>
      <c r="P1155" s="37">
        <f t="shared" si="178"/>
        <v>114.99999999999774</v>
      </c>
      <c r="Q1155" s="36"/>
      <c r="R1155" s="36"/>
    </row>
    <row r="1156" spans="1:18">
      <c r="A1156" s="36"/>
      <c r="B1156" s="36"/>
      <c r="C1156" s="36"/>
      <c r="D1156" s="37">
        <f t="shared" si="171"/>
        <v>115.09999999999773</v>
      </c>
      <c r="E1156" s="37"/>
      <c r="F1156" s="37">
        <f t="shared" ref="F1156:F1219" si="180">F1155</f>
        <v>0.1</v>
      </c>
      <c r="G1156" s="53">
        <f t="shared" si="172"/>
        <v>1</v>
      </c>
      <c r="H1156" s="37">
        <f t="shared" si="173"/>
        <v>0.2</v>
      </c>
      <c r="I1156" s="37">
        <f t="shared" si="174"/>
        <v>23.019999999999598</v>
      </c>
      <c r="J1156" s="37">
        <f t="shared" si="177"/>
        <v>1.9800000000000005E-2</v>
      </c>
      <c r="K1156" s="37">
        <f t="shared" si="179"/>
        <v>1.9800000017897994E-2</v>
      </c>
      <c r="L1156" s="37">
        <f t="shared" si="175"/>
        <v>-1.7897988646708996E-12</v>
      </c>
      <c r="M1156" s="37">
        <f t="shared" si="176"/>
        <v>9.9000000087700143E-2</v>
      </c>
      <c r="N1156" s="36"/>
      <c r="O1156" s="37">
        <f>IF(M1156&gt;'FOBAS Calculator'!$D$22,0,1)</f>
        <v>1</v>
      </c>
      <c r="P1156" s="37">
        <f t="shared" si="178"/>
        <v>115.09999999999773</v>
      </c>
      <c r="Q1156" s="36"/>
      <c r="R1156" s="36"/>
    </row>
    <row r="1157" spans="1:18">
      <c r="A1157" s="36"/>
      <c r="B1157" s="36"/>
      <c r="C1157" s="36"/>
      <c r="D1157" s="37">
        <f t="shared" si="171"/>
        <v>115.19999999999773</v>
      </c>
      <c r="E1157" s="37"/>
      <c r="F1157" s="37">
        <f t="shared" si="180"/>
        <v>0.1</v>
      </c>
      <c r="G1157" s="53">
        <f t="shared" si="172"/>
        <v>1</v>
      </c>
      <c r="H1157" s="37">
        <f t="shared" si="173"/>
        <v>0.2</v>
      </c>
      <c r="I1157" s="37">
        <f t="shared" si="174"/>
        <v>23.039999999999598</v>
      </c>
      <c r="J1157" s="37">
        <f t="shared" si="177"/>
        <v>1.9800000000000005E-2</v>
      </c>
      <c r="K1157" s="37">
        <f t="shared" si="179"/>
        <v>1.980000001754003E-2</v>
      </c>
      <c r="L1157" s="37">
        <f t="shared" si="175"/>
        <v>-1.7540024987994229E-12</v>
      </c>
      <c r="M1157" s="37">
        <f t="shared" si="176"/>
        <v>9.9000000085946144E-2</v>
      </c>
      <c r="N1157" s="36"/>
      <c r="O1157" s="37">
        <f>IF(M1157&gt;'FOBAS Calculator'!$D$22,0,1)</f>
        <v>1</v>
      </c>
      <c r="P1157" s="37">
        <f t="shared" si="178"/>
        <v>115.19999999999773</v>
      </c>
      <c r="Q1157" s="36"/>
      <c r="R1157" s="36"/>
    </row>
    <row r="1158" spans="1:18">
      <c r="A1158" s="36"/>
      <c r="B1158" s="36"/>
      <c r="C1158" s="36"/>
      <c r="D1158" s="37">
        <f t="shared" ref="D1158:D1221" si="181">D1157+F1156</f>
        <v>115.29999999999772</v>
      </c>
      <c r="E1158" s="37"/>
      <c r="F1158" s="37">
        <f t="shared" si="180"/>
        <v>0.1</v>
      </c>
      <c r="G1158" s="53">
        <f t="shared" ref="G1158:G1221" si="182">G1157</f>
        <v>1</v>
      </c>
      <c r="H1158" s="37">
        <f t="shared" ref="H1158:H1221" si="183">H1157</f>
        <v>0.2</v>
      </c>
      <c r="I1158" s="37">
        <f t="shared" ref="I1158:I1221" si="184">H1158*F1156+I1157</f>
        <v>23.059999999999597</v>
      </c>
      <c r="J1158" s="37">
        <f t="shared" si="177"/>
        <v>1.9800000000000005E-2</v>
      </c>
      <c r="K1158" s="37">
        <f t="shared" si="179"/>
        <v>1.9800000017189231E-2</v>
      </c>
      <c r="L1158" s="37">
        <f t="shared" ref="L1158:L1221" si="185">(J1158-K1158)/G1158/10</f>
        <v>-1.7189225737235248E-12</v>
      </c>
      <c r="M1158" s="37">
        <f t="shared" ref="M1158:M1221" si="186">M1157+L1158</f>
        <v>9.9000000084227227E-2</v>
      </c>
      <c r="N1158" s="36"/>
      <c r="O1158" s="37">
        <f>IF(M1158&gt;'FOBAS Calculator'!$D$22,0,1)</f>
        <v>1</v>
      </c>
      <c r="P1158" s="37">
        <f t="shared" si="178"/>
        <v>115.29999999999772</v>
      </c>
      <c r="Q1158" s="36"/>
      <c r="R1158" s="36"/>
    </row>
    <row r="1159" spans="1:18">
      <c r="A1159" s="36"/>
      <c r="B1159" s="36"/>
      <c r="C1159" s="36"/>
      <c r="D1159" s="37">
        <f t="shared" si="181"/>
        <v>115.39999999999772</v>
      </c>
      <c r="E1159" s="37"/>
      <c r="F1159" s="37">
        <f t="shared" si="180"/>
        <v>0.1</v>
      </c>
      <c r="G1159" s="53">
        <f t="shared" si="182"/>
        <v>1</v>
      </c>
      <c r="H1159" s="37">
        <f t="shared" si="183"/>
        <v>0.2</v>
      </c>
      <c r="I1159" s="37">
        <f t="shared" si="184"/>
        <v>23.079999999999597</v>
      </c>
      <c r="J1159" s="37">
        <f t="shared" ref="J1159:J1222" si="187">$A$6*F1157*H1159*10</f>
        <v>1.9800000000000005E-2</v>
      </c>
      <c r="K1159" s="37">
        <f t="shared" si="179"/>
        <v>1.9800000016845447E-2</v>
      </c>
      <c r="L1159" s="37">
        <f t="shared" si="185"/>
        <v>-1.6845441708213115E-12</v>
      </c>
      <c r="M1159" s="37">
        <f t="shared" si="186"/>
        <v>9.9000000082542686E-2</v>
      </c>
      <c r="N1159" s="36"/>
      <c r="O1159" s="37">
        <f>IF(M1159&gt;'FOBAS Calculator'!$D$22,0,1)</f>
        <v>1</v>
      </c>
      <c r="P1159" s="37">
        <f t="shared" ref="P1159:P1222" si="188">IF((O1159)=1,D1159,0)</f>
        <v>115.39999999999772</v>
      </c>
      <c r="Q1159" s="36"/>
      <c r="R1159" s="36"/>
    </row>
    <row r="1160" spans="1:18">
      <c r="A1160" s="36"/>
      <c r="B1160" s="36"/>
      <c r="C1160" s="36"/>
      <c r="D1160" s="37">
        <f t="shared" si="181"/>
        <v>115.49999999999771</v>
      </c>
      <c r="E1160" s="37"/>
      <c r="F1160" s="37">
        <f t="shared" si="180"/>
        <v>0.1</v>
      </c>
      <c r="G1160" s="53">
        <f t="shared" si="182"/>
        <v>1</v>
      </c>
      <c r="H1160" s="37">
        <f t="shared" si="183"/>
        <v>0.2</v>
      </c>
      <c r="I1160" s="37">
        <f t="shared" si="184"/>
        <v>23.099999999999596</v>
      </c>
      <c r="J1160" s="37">
        <f t="shared" si="187"/>
        <v>1.9800000000000005E-2</v>
      </c>
      <c r="K1160" s="37">
        <f t="shared" ref="K1160:K1223" si="189">ABS(F1158*H1160*M1159*10)</f>
        <v>1.9800000016508539E-2</v>
      </c>
      <c r="L1160" s="37">
        <f t="shared" si="185"/>
        <v>-1.6508534123049755E-12</v>
      </c>
      <c r="M1160" s="37">
        <f t="shared" si="186"/>
        <v>9.9000000080891826E-2</v>
      </c>
      <c r="N1160" s="36"/>
      <c r="O1160" s="37">
        <f>IF(M1160&gt;'FOBAS Calculator'!$D$22,0,1)</f>
        <v>1</v>
      </c>
      <c r="P1160" s="37">
        <f t="shared" si="188"/>
        <v>115.49999999999771</v>
      </c>
      <c r="Q1160" s="36"/>
      <c r="R1160" s="36"/>
    </row>
    <row r="1161" spans="1:18">
      <c r="A1161" s="36"/>
      <c r="B1161" s="36"/>
      <c r="C1161" s="36"/>
      <c r="D1161" s="37">
        <f t="shared" si="181"/>
        <v>115.59999999999771</v>
      </c>
      <c r="E1161" s="37"/>
      <c r="F1161" s="37">
        <f t="shared" si="180"/>
        <v>0.1</v>
      </c>
      <c r="G1161" s="53">
        <f t="shared" si="182"/>
        <v>1</v>
      </c>
      <c r="H1161" s="37">
        <f t="shared" si="183"/>
        <v>0.2</v>
      </c>
      <c r="I1161" s="37">
        <f t="shared" si="184"/>
        <v>23.119999999999596</v>
      </c>
      <c r="J1161" s="37">
        <f t="shared" si="187"/>
        <v>1.9800000000000005E-2</v>
      </c>
      <c r="K1161" s="37">
        <f t="shared" si="189"/>
        <v>1.9800000016178369E-2</v>
      </c>
      <c r="L1161" s="37">
        <f t="shared" si="185"/>
        <v>-1.617836420386709E-12</v>
      </c>
      <c r="M1161" s="37">
        <f t="shared" si="186"/>
        <v>9.9000000079273995E-2</v>
      </c>
      <c r="N1161" s="36"/>
      <c r="O1161" s="37">
        <f>IF(M1161&gt;'FOBAS Calculator'!$D$22,0,1)</f>
        <v>1</v>
      </c>
      <c r="P1161" s="37">
        <f t="shared" si="188"/>
        <v>115.59999999999771</v>
      </c>
      <c r="Q1161" s="36"/>
      <c r="R1161" s="36"/>
    </row>
    <row r="1162" spans="1:18">
      <c r="A1162" s="36"/>
      <c r="B1162" s="36"/>
      <c r="C1162" s="36"/>
      <c r="D1162" s="37">
        <f t="shared" si="181"/>
        <v>115.6999999999977</v>
      </c>
      <c r="E1162" s="37"/>
      <c r="F1162" s="37">
        <f t="shared" si="180"/>
        <v>0.1</v>
      </c>
      <c r="G1162" s="53">
        <f t="shared" si="182"/>
        <v>1</v>
      </c>
      <c r="H1162" s="37">
        <f t="shared" si="183"/>
        <v>0.2</v>
      </c>
      <c r="I1162" s="37">
        <f t="shared" si="184"/>
        <v>23.139999999999596</v>
      </c>
      <c r="J1162" s="37">
        <f t="shared" si="187"/>
        <v>1.9800000000000005E-2</v>
      </c>
      <c r="K1162" s="37">
        <f t="shared" si="189"/>
        <v>1.9800000015854805E-2</v>
      </c>
      <c r="L1162" s="37">
        <f t="shared" si="185"/>
        <v>-1.5854800111680944E-12</v>
      </c>
      <c r="M1162" s="37">
        <f t="shared" si="186"/>
        <v>9.9000000077688513E-2</v>
      </c>
      <c r="N1162" s="36"/>
      <c r="O1162" s="37">
        <f>IF(M1162&gt;'FOBAS Calculator'!$D$22,0,1)</f>
        <v>1</v>
      </c>
      <c r="P1162" s="37">
        <f t="shared" si="188"/>
        <v>115.6999999999977</v>
      </c>
      <c r="Q1162" s="36"/>
      <c r="R1162" s="36"/>
    </row>
    <row r="1163" spans="1:18">
      <c r="A1163" s="36"/>
      <c r="B1163" s="36"/>
      <c r="C1163" s="36"/>
      <c r="D1163" s="37">
        <f t="shared" si="181"/>
        <v>115.79999999999769</v>
      </c>
      <c r="E1163" s="37"/>
      <c r="F1163" s="37">
        <f t="shared" si="180"/>
        <v>0.1</v>
      </c>
      <c r="G1163" s="53">
        <f t="shared" si="182"/>
        <v>1</v>
      </c>
      <c r="H1163" s="37">
        <f t="shared" si="183"/>
        <v>0.2</v>
      </c>
      <c r="I1163" s="37">
        <f t="shared" si="184"/>
        <v>23.159999999999595</v>
      </c>
      <c r="J1163" s="37">
        <f t="shared" si="187"/>
        <v>1.9800000000000005E-2</v>
      </c>
      <c r="K1163" s="37">
        <f t="shared" si="189"/>
        <v>1.9800000015537705E-2</v>
      </c>
      <c r="L1163" s="37">
        <f t="shared" si="185"/>
        <v>-1.5537699599166288E-12</v>
      </c>
      <c r="M1163" s="37">
        <f t="shared" si="186"/>
        <v>9.9000000076134742E-2</v>
      </c>
      <c r="N1163" s="36"/>
      <c r="O1163" s="37">
        <f>IF(M1163&gt;'FOBAS Calculator'!$D$22,0,1)</f>
        <v>1</v>
      </c>
      <c r="P1163" s="37">
        <f t="shared" si="188"/>
        <v>115.79999999999769</v>
      </c>
      <c r="Q1163" s="36"/>
      <c r="R1163" s="36"/>
    </row>
    <row r="1164" spans="1:18">
      <c r="A1164" s="36"/>
      <c r="B1164" s="36"/>
      <c r="C1164" s="36"/>
      <c r="D1164" s="37">
        <f t="shared" si="181"/>
        <v>115.89999999999769</v>
      </c>
      <c r="E1164" s="37"/>
      <c r="F1164" s="37">
        <f t="shared" si="180"/>
        <v>0.1</v>
      </c>
      <c r="G1164" s="53">
        <f t="shared" si="182"/>
        <v>1</v>
      </c>
      <c r="H1164" s="37">
        <f t="shared" si="183"/>
        <v>0.2</v>
      </c>
      <c r="I1164" s="37">
        <f t="shared" si="184"/>
        <v>23.179999999999595</v>
      </c>
      <c r="J1164" s="37">
        <f t="shared" si="187"/>
        <v>1.9800000000000005E-2</v>
      </c>
      <c r="K1164" s="37">
        <f t="shared" si="189"/>
        <v>1.980000001522695E-2</v>
      </c>
      <c r="L1164" s="37">
        <f t="shared" si="185"/>
        <v>-1.5226944705126754E-12</v>
      </c>
      <c r="M1164" s="37">
        <f t="shared" si="186"/>
        <v>9.9000000074612043E-2</v>
      </c>
      <c r="N1164" s="36"/>
      <c r="O1164" s="37">
        <f>IF(M1164&gt;'FOBAS Calculator'!$D$22,0,1)</f>
        <v>1</v>
      </c>
      <c r="P1164" s="37">
        <f t="shared" si="188"/>
        <v>115.89999999999769</v>
      </c>
      <c r="Q1164" s="36"/>
      <c r="R1164" s="36"/>
    </row>
    <row r="1165" spans="1:18">
      <c r="A1165" s="36"/>
      <c r="B1165" s="36"/>
      <c r="C1165" s="36"/>
      <c r="D1165" s="37">
        <f t="shared" si="181"/>
        <v>115.99999999999768</v>
      </c>
      <c r="E1165" s="37"/>
      <c r="F1165" s="37">
        <f t="shared" si="180"/>
        <v>0.1</v>
      </c>
      <c r="G1165" s="53">
        <f t="shared" si="182"/>
        <v>1</v>
      </c>
      <c r="H1165" s="37">
        <f t="shared" si="183"/>
        <v>0.2</v>
      </c>
      <c r="I1165" s="37">
        <f t="shared" si="184"/>
        <v>23.199999999999594</v>
      </c>
      <c r="J1165" s="37">
        <f t="shared" si="187"/>
        <v>1.9800000000000005E-2</v>
      </c>
      <c r="K1165" s="37">
        <f t="shared" si="189"/>
        <v>1.9800000014922412E-2</v>
      </c>
      <c r="L1165" s="37">
        <f t="shared" si="185"/>
        <v>-1.4922407060025122E-12</v>
      </c>
      <c r="M1165" s="37">
        <f t="shared" si="186"/>
        <v>9.9000000073119807E-2</v>
      </c>
      <c r="N1165" s="36"/>
      <c r="O1165" s="37">
        <f>IF(M1165&gt;'FOBAS Calculator'!$D$22,0,1)</f>
        <v>1</v>
      </c>
      <c r="P1165" s="37">
        <f t="shared" si="188"/>
        <v>115.99999999999768</v>
      </c>
      <c r="Q1165" s="36"/>
      <c r="R1165" s="36"/>
    </row>
    <row r="1166" spans="1:18">
      <c r="A1166" s="36"/>
      <c r="B1166" s="36"/>
      <c r="C1166" s="36"/>
      <c r="D1166" s="37">
        <f t="shared" si="181"/>
        <v>116.09999999999768</v>
      </c>
      <c r="E1166" s="37"/>
      <c r="F1166" s="37">
        <f t="shared" si="180"/>
        <v>0.1</v>
      </c>
      <c r="G1166" s="53">
        <f t="shared" si="182"/>
        <v>1</v>
      </c>
      <c r="H1166" s="37">
        <f t="shared" si="183"/>
        <v>0.2</v>
      </c>
      <c r="I1166" s="37">
        <f t="shared" si="184"/>
        <v>23.219999999999594</v>
      </c>
      <c r="J1166" s="37">
        <f t="shared" si="187"/>
        <v>1.9800000000000005E-2</v>
      </c>
      <c r="K1166" s="37">
        <f t="shared" si="189"/>
        <v>1.9800000014623967E-2</v>
      </c>
      <c r="L1166" s="37">
        <f t="shared" si="185"/>
        <v>-1.4623961763771121E-12</v>
      </c>
      <c r="M1166" s="37">
        <f t="shared" si="186"/>
        <v>9.9000000071657407E-2</v>
      </c>
      <c r="N1166" s="36"/>
      <c r="O1166" s="37">
        <f>IF(M1166&gt;'FOBAS Calculator'!$D$22,0,1)</f>
        <v>1</v>
      </c>
      <c r="P1166" s="37">
        <f t="shared" si="188"/>
        <v>116.09999999999768</v>
      </c>
      <c r="Q1166" s="36"/>
      <c r="R1166" s="36"/>
    </row>
    <row r="1167" spans="1:18">
      <c r="A1167" s="36"/>
      <c r="B1167" s="36"/>
      <c r="C1167" s="36"/>
      <c r="D1167" s="37">
        <f t="shared" si="181"/>
        <v>116.19999999999767</v>
      </c>
      <c r="E1167" s="37"/>
      <c r="F1167" s="37">
        <f t="shared" si="180"/>
        <v>0.1</v>
      </c>
      <c r="G1167" s="53">
        <f t="shared" si="182"/>
        <v>1</v>
      </c>
      <c r="H1167" s="37">
        <f t="shared" si="183"/>
        <v>0.2</v>
      </c>
      <c r="I1167" s="37">
        <f t="shared" si="184"/>
        <v>23.239999999999593</v>
      </c>
      <c r="J1167" s="37">
        <f t="shared" si="187"/>
        <v>1.9800000000000005E-2</v>
      </c>
      <c r="K1167" s="37">
        <f t="shared" si="189"/>
        <v>1.9800000014331486E-2</v>
      </c>
      <c r="L1167" s="37">
        <f t="shared" si="185"/>
        <v>-1.4331480446827527E-12</v>
      </c>
      <c r="M1167" s="37">
        <f t="shared" si="186"/>
        <v>9.9000000070224262E-2</v>
      </c>
      <c r="N1167" s="36"/>
      <c r="O1167" s="37">
        <f>IF(M1167&gt;'FOBAS Calculator'!$D$22,0,1)</f>
        <v>1</v>
      </c>
      <c r="P1167" s="37">
        <f t="shared" si="188"/>
        <v>116.19999999999767</v>
      </c>
      <c r="Q1167" s="36"/>
      <c r="R1167" s="36"/>
    </row>
    <row r="1168" spans="1:18">
      <c r="A1168" s="36"/>
      <c r="B1168" s="36"/>
      <c r="C1168" s="36"/>
      <c r="D1168" s="37">
        <f t="shared" si="181"/>
        <v>116.29999999999767</v>
      </c>
      <c r="E1168" s="37"/>
      <c r="F1168" s="37">
        <f t="shared" si="180"/>
        <v>0.1</v>
      </c>
      <c r="G1168" s="53">
        <f t="shared" si="182"/>
        <v>1</v>
      </c>
      <c r="H1168" s="37">
        <f t="shared" si="183"/>
        <v>0.2</v>
      </c>
      <c r="I1168" s="37">
        <f t="shared" si="184"/>
        <v>23.259999999999593</v>
      </c>
      <c r="J1168" s="37">
        <f t="shared" si="187"/>
        <v>1.9800000000000005E-2</v>
      </c>
      <c r="K1168" s="37">
        <f t="shared" si="189"/>
        <v>1.9800000014044854E-2</v>
      </c>
      <c r="L1168" s="37">
        <f t="shared" si="185"/>
        <v>-1.4044848617444928E-12</v>
      </c>
      <c r="M1168" s="37">
        <f t="shared" si="186"/>
        <v>9.9000000068819774E-2</v>
      </c>
      <c r="N1168" s="36"/>
      <c r="O1168" s="37">
        <f>IF(M1168&gt;'FOBAS Calculator'!$D$22,0,1)</f>
        <v>1</v>
      </c>
      <c r="P1168" s="37">
        <f t="shared" si="188"/>
        <v>116.29999999999767</v>
      </c>
      <c r="Q1168" s="36"/>
      <c r="R1168" s="36"/>
    </row>
    <row r="1169" spans="1:18">
      <c r="A1169" s="36"/>
      <c r="B1169" s="36"/>
      <c r="C1169" s="36"/>
      <c r="D1169" s="37">
        <f t="shared" si="181"/>
        <v>116.39999999999766</v>
      </c>
      <c r="E1169" s="37"/>
      <c r="F1169" s="37">
        <f t="shared" si="180"/>
        <v>0.1</v>
      </c>
      <c r="G1169" s="53">
        <f t="shared" si="182"/>
        <v>1</v>
      </c>
      <c r="H1169" s="37">
        <f t="shared" si="183"/>
        <v>0.2</v>
      </c>
      <c r="I1169" s="37">
        <f t="shared" si="184"/>
        <v>23.279999999999593</v>
      </c>
      <c r="J1169" s="37">
        <f t="shared" si="187"/>
        <v>1.9800000000000005E-2</v>
      </c>
      <c r="K1169" s="37">
        <f t="shared" si="189"/>
        <v>1.980000001376396E-2</v>
      </c>
      <c r="L1169" s="37">
        <f t="shared" si="185"/>
        <v>-1.3763955253320859E-12</v>
      </c>
      <c r="M1169" s="37">
        <f t="shared" si="186"/>
        <v>9.9000000067443375E-2</v>
      </c>
      <c r="N1169" s="36"/>
      <c r="O1169" s="37">
        <f>IF(M1169&gt;'FOBAS Calculator'!$D$22,0,1)</f>
        <v>1</v>
      </c>
      <c r="P1169" s="37">
        <f t="shared" si="188"/>
        <v>116.39999999999766</v>
      </c>
      <c r="Q1169" s="36"/>
      <c r="R1169" s="36"/>
    </row>
    <row r="1170" spans="1:18">
      <c r="A1170" s="36"/>
      <c r="B1170" s="36"/>
      <c r="C1170" s="36"/>
      <c r="D1170" s="37">
        <f t="shared" si="181"/>
        <v>116.49999999999766</v>
      </c>
      <c r="E1170" s="37"/>
      <c r="F1170" s="37">
        <f t="shared" si="180"/>
        <v>0.1</v>
      </c>
      <c r="G1170" s="53">
        <f t="shared" si="182"/>
        <v>1</v>
      </c>
      <c r="H1170" s="37">
        <f t="shared" si="183"/>
        <v>0.2</v>
      </c>
      <c r="I1170" s="37">
        <f t="shared" si="184"/>
        <v>23.299999999999592</v>
      </c>
      <c r="J1170" s="37">
        <f t="shared" si="187"/>
        <v>1.9800000000000005E-2</v>
      </c>
      <c r="K1170" s="37">
        <f t="shared" si="189"/>
        <v>1.9800000013488681E-2</v>
      </c>
      <c r="L1170" s="37">
        <f t="shared" si="185"/>
        <v>-1.348867545436505E-12</v>
      </c>
      <c r="M1170" s="37">
        <f t="shared" si="186"/>
        <v>9.900000006609451E-2</v>
      </c>
      <c r="N1170" s="36"/>
      <c r="O1170" s="37">
        <f>IF(M1170&gt;'FOBAS Calculator'!$D$22,0,1)</f>
        <v>1</v>
      </c>
      <c r="P1170" s="37">
        <f t="shared" si="188"/>
        <v>116.49999999999766</v>
      </c>
      <c r="Q1170" s="36"/>
      <c r="R1170" s="36"/>
    </row>
    <row r="1171" spans="1:18">
      <c r="A1171" s="36"/>
      <c r="B1171" s="36"/>
      <c r="C1171" s="36"/>
      <c r="D1171" s="37">
        <f t="shared" si="181"/>
        <v>116.59999999999765</v>
      </c>
      <c r="E1171" s="37"/>
      <c r="F1171" s="37">
        <f t="shared" si="180"/>
        <v>0.1</v>
      </c>
      <c r="G1171" s="53">
        <f t="shared" si="182"/>
        <v>1</v>
      </c>
      <c r="H1171" s="37">
        <f t="shared" si="183"/>
        <v>0.2</v>
      </c>
      <c r="I1171" s="37">
        <f t="shared" si="184"/>
        <v>23.319999999999592</v>
      </c>
      <c r="J1171" s="37">
        <f t="shared" si="187"/>
        <v>1.9800000000000005E-2</v>
      </c>
      <c r="K1171" s="37">
        <f t="shared" si="189"/>
        <v>1.9800000013218903E-2</v>
      </c>
      <c r="L1171" s="37">
        <f t="shared" si="185"/>
        <v>-1.3218898198275042E-12</v>
      </c>
      <c r="M1171" s="37">
        <f t="shared" si="186"/>
        <v>9.9000000064772622E-2</v>
      </c>
      <c r="N1171" s="36"/>
      <c r="O1171" s="37">
        <f>IF(M1171&gt;'FOBAS Calculator'!$D$22,0,1)</f>
        <v>1</v>
      </c>
      <c r="P1171" s="37">
        <f t="shared" si="188"/>
        <v>116.59999999999765</v>
      </c>
      <c r="Q1171" s="36"/>
      <c r="R1171" s="36"/>
    </row>
    <row r="1172" spans="1:18">
      <c r="A1172" s="36"/>
      <c r="B1172" s="36"/>
      <c r="C1172" s="36"/>
      <c r="D1172" s="37">
        <f t="shared" si="181"/>
        <v>116.69999999999764</v>
      </c>
      <c r="E1172" s="37"/>
      <c r="F1172" s="37">
        <f t="shared" si="180"/>
        <v>0.1</v>
      </c>
      <c r="G1172" s="53">
        <f t="shared" si="182"/>
        <v>1</v>
      </c>
      <c r="H1172" s="37">
        <f t="shared" si="183"/>
        <v>0.2</v>
      </c>
      <c r="I1172" s="37">
        <f t="shared" si="184"/>
        <v>23.339999999999591</v>
      </c>
      <c r="J1172" s="37">
        <f t="shared" si="187"/>
        <v>1.9800000000000005E-2</v>
      </c>
      <c r="K1172" s="37">
        <f t="shared" si="189"/>
        <v>1.9800000012954528E-2</v>
      </c>
      <c r="L1172" s="37">
        <f t="shared" si="185"/>
        <v>-1.2954522871089225E-12</v>
      </c>
      <c r="M1172" s="37">
        <f t="shared" si="186"/>
        <v>9.9000000063477173E-2</v>
      </c>
      <c r="N1172" s="36"/>
      <c r="O1172" s="37">
        <f>IF(M1172&gt;'FOBAS Calculator'!$D$22,0,1)</f>
        <v>1</v>
      </c>
      <c r="P1172" s="37">
        <f t="shared" si="188"/>
        <v>116.69999999999764</v>
      </c>
      <c r="Q1172" s="36"/>
      <c r="R1172" s="36"/>
    </row>
    <row r="1173" spans="1:18">
      <c r="A1173" s="36"/>
      <c r="B1173" s="36"/>
      <c r="C1173" s="36"/>
      <c r="D1173" s="37">
        <f t="shared" si="181"/>
        <v>116.79999999999764</v>
      </c>
      <c r="E1173" s="37"/>
      <c r="F1173" s="37">
        <f t="shared" si="180"/>
        <v>0.1</v>
      </c>
      <c r="G1173" s="53">
        <f t="shared" si="182"/>
        <v>1</v>
      </c>
      <c r="H1173" s="37">
        <f t="shared" si="183"/>
        <v>0.2</v>
      </c>
      <c r="I1173" s="37">
        <f t="shared" si="184"/>
        <v>23.359999999999591</v>
      </c>
      <c r="J1173" s="37">
        <f t="shared" si="187"/>
        <v>1.9800000000000005E-2</v>
      </c>
      <c r="K1173" s="37">
        <f t="shared" si="189"/>
        <v>1.980000001269544E-2</v>
      </c>
      <c r="L1173" s="37">
        <f t="shared" si="185"/>
        <v>-1.2695434981058185E-12</v>
      </c>
      <c r="M1173" s="37">
        <f t="shared" si="186"/>
        <v>9.9000000062207633E-2</v>
      </c>
      <c r="N1173" s="36"/>
      <c r="O1173" s="37">
        <f>IF(M1173&gt;'FOBAS Calculator'!$D$22,0,1)</f>
        <v>1</v>
      </c>
      <c r="P1173" s="37">
        <f t="shared" si="188"/>
        <v>116.79999999999764</v>
      </c>
      <c r="Q1173" s="36"/>
      <c r="R1173" s="36"/>
    </row>
    <row r="1174" spans="1:18">
      <c r="A1174" s="36"/>
      <c r="B1174" s="36"/>
      <c r="C1174" s="36"/>
      <c r="D1174" s="37">
        <f t="shared" si="181"/>
        <v>116.89999999999763</v>
      </c>
      <c r="E1174" s="37"/>
      <c r="F1174" s="37">
        <f t="shared" si="180"/>
        <v>0.1</v>
      </c>
      <c r="G1174" s="53">
        <f t="shared" si="182"/>
        <v>1</v>
      </c>
      <c r="H1174" s="37">
        <f t="shared" si="183"/>
        <v>0.2</v>
      </c>
      <c r="I1174" s="37">
        <f t="shared" si="184"/>
        <v>23.37999999999959</v>
      </c>
      <c r="J1174" s="37">
        <f t="shared" si="187"/>
        <v>1.9800000000000005E-2</v>
      </c>
      <c r="K1174" s="37">
        <f t="shared" si="189"/>
        <v>1.9800000012441532E-2</v>
      </c>
      <c r="L1174" s="37">
        <f t="shared" si="185"/>
        <v>-1.244152697532641E-12</v>
      </c>
      <c r="M1174" s="37">
        <f t="shared" si="186"/>
        <v>9.9000000060963475E-2</v>
      </c>
      <c r="N1174" s="36"/>
      <c r="O1174" s="37">
        <f>IF(M1174&gt;'FOBAS Calculator'!$D$22,0,1)</f>
        <v>1</v>
      </c>
      <c r="P1174" s="37">
        <f t="shared" si="188"/>
        <v>116.89999999999763</v>
      </c>
      <c r="Q1174" s="36"/>
      <c r="R1174" s="36"/>
    </row>
    <row r="1175" spans="1:18">
      <c r="A1175" s="36"/>
      <c r="B1175" s="36"/>
      <c r="C1175" s="36"/>
      <c r="D1175" s="37">
        <f t="shared" si="181"/>
        <v>116.99999999999763</v>
      </c>
      <c r="E1175" s="37"/>
      <c r="F1175" s="37">
        <f t="shared" si="180"/>
        <v>0.1</v>
      </c>
      <c r="G1175" s="53">
        <f t="shared" si="182"/>
        <v>1</v>
      </c>
      <c r="H1175" s="37">
        <f t="shared" si="183"/>
        <v>0.2</v>
      </c>
      <c r="I1175" s="37">
        <f t="shared" si="184"/>
        <v>23.39999999999959</v>
      </c>
      <c r="J1175" s="37">
        <f t="shared" si="187"/>
        <v>1.9800000000000005E-2</v>
      </c>
      <c r="K1175" s="37">
        <f t="shared" si="189"/>
        <v>1.98000000121927E-2</v>
      </c>
      <c r="L1175" s="37">
        <f t="shared" si="185"/>
        <v>-1.2192694770485346E-12</v>
      </c>
      <c r="M1175" s="37">
        <f t="shared" si="186"/>
        <v>9.90000000597442E-2</v>
      </c>
      <c r="N1175" s="36"/>
      <c r="O1175" s="37">
        <f>IF(M1175&gt;'FOBAS Calculator'!$D$22,0,1)</f>
        <v>1</v>
      </c>
      <c r="P1175" s="37">
        <f t="shared" si="188"/>
        <v>116.99999999999763</v>
      </c>
      <c r="Q1175" s="36"/>
      <c r="R1175" s="36"/>
    </row>
    <row r="1176" spans="1:18">
      <c r="A1176" s="36"/>
      <c r="B1176" s="36"/>
      <c r="C1176" s="36"/>
      <c r="D1176" s="37">
        <f t="shared" si="181"/>
        <v>117.09999999999762</v>
      </c>
      <c r="E1176" s="37"/>
      <c r="F1176" s="37">
        <f t="shared" si="180"/>
        <v>0.1</v>
      </c>
      <c r="G1176" s="53">
        <f t="shared" si="182"/>
        <v>1</v>
      </c>
      <c r="H1176" s="37">
        <f t="shared" si="183"/>
        <v>0.2</v>
      </c>
      <c r="I1176" s="37">
        <f t="shared" si="184"/>
        <v>23.41999999999959</v>
      </c>
      <c r="J1176" s="37">
        <f t="shared" si="187"/>
        <v>1.9800000000000005E-2</v>
      </c>
      <c r="K1176" s="37">
        <f t="shared" si="189"/>
        <v>1.9800000011948843E-2</v>
      </c>
      <c r="L1176" s="37">
        <f t="shared" si="185"/>
        <v>-1.1948837752573382E-12</v>
      </c>
      <c r="M1176" s="37">
        <f t="shared" si="186"/>
        <v>9.9000000058549323E-2</v>
      </c>
      <c r="N1176" s="36"/>
      <c r="O1176" s="37">
        <f>IF(M1176&gt;'FOBAS Calculator'!$D$22,0,1)</f>
        <v>1</v>
      </c>
      <c r="P1176" s="37">
        <f t="shared" si="188"/>
        <v>117.09999999999762</v>
      </c>
      <c r="Q1176" s="36"/>
      <c r="R1176" s="36"/>
    </row>
    <row r="1177" spans="1:18">
      <c r="A1177" s="36"/>
      <c r="B1177" s="36"/>
      <c r="C1177" s="36"/>
      <c r="D1177" s="37">
        <f t="shared" si="181"/>
        <v>117.19999999999762</v>
      </c>
      <c r="E1177" s="37"/>
      <c r="F1177" s="37">
        <f t="shared" si="180"/>
        <v>0.1</v>
      </c>
      <c r="G1177" s="53">
        <f t="shared" si="182"/>
        <v>1</v>
      </c>
      <c r="H1177" s="37">
        <f t="shared" si="183"/>
        <v>0.2</v>
      </c>
      <c r="I1177" s="37">
        <f t="shared" si="184"/>
        <v>23.439999999999589</v>
      </c>
      <c r="J1177" s="37">
        <f t="shared" si="187"/>
        <v>1.9800000000000005E-2</v>
      </c>
      <c r="K1177" s="37">
        <f t="shared" si="189"/>
        <v>1.9800000011709867E-2</v>
      </c>
      <c r="L1177" s="37">
        <f t="shared" si="185"/>
        <v>-1.1709862246522817E-12</v>
      </c>
      <c r="M1177" s="37">
        <f t="shared" si="186"/>
        <v>9.9000000057378343E-2</v>
      </c>
      <c r="N1177" s="36"/>
      <c r="O1177" s="37">
        <f>IF(M1177&gt;'FOBAS Calculator'!$D$22,0,1)</f>
        <v>1</v>
      </c>
      <c r="P1177" s="37">
        <f t="shared" si="188"/>
        <v>117.19999999999762</v>
      </c>
      <c r="Q1177" s="36"/>
      <c r="R1177" s="36"/>
    </row>
    <row r="1178" spans="1:18">
      <c r="A1178" s="36"/>
      <c r="B1178" s="36"/>
      <c r="C1178" s="36"/>
      <c r="D1178" s="37">
        <f t="shared" si="181"/>
        <v>117.29999999999761</v>
      </c>
      <c r="E1178" s="37"/>
      <c r="F1178" s="37">
        <f t="shared" si="180"/>
        <v>0.1</v>
      </c>
      <c r="G1178" s="53">
        <f t="shared" si="182"/>
        <v>1</v>
      </c>
      <c r="H1178" s="37">
        <f t="shared" si="183"/>
        <v>0.2</v>
      </c>
      <c r="I1178" s="37">
        <f t="shared" si="184"/>
        <v>23.459999999999589</v>
      </c>
      <c r="J1178" s="37">
        <f t="shared" si="187"/>
        <v>1.9800000000000005E-2</v>
      </c>
      <c r="K1178" s="37">
        <f t="shared" si="189"/>
        <v>1.9800000011475673E-2</v>
      </c>
      <c r="L1178" s="37">
        <f t="shared" si="185"/>
        <v>-1.1475667638372044E-12</v>
      </c>
      <c r="M1178" s="37">
        <f t="shared" si="186"/>
        <v>9.9000000056230775E-2</v>
      </c>
      <c r="N1178" s="36"/>
      <c r="O1178" s="37">
        <f>IF(M1178&gt;'FOBAS Calculator'!$D$22,0,1)</f>
        <v>1</v>
      </c>
      <c r="P1178" s="37">
        <f t="shared" si="188"/>
        <v>117.29999999999761</v>
      </c>
      <c r="Q1178" s="36"/>
      <c r="R1178" s="36"/>
    </row>
    <row r="1179" spans="1:18">
      <c r="A1179" s="36"/>
      <c r="B1179" s="36"/>
      <c r="C1179" s="36"/>
      <c r="D1179" s="37">
        <f t="shared" si="181"/>
        <v>117.3999999999976</v>
      </c>
      <c r="E1179" s="37"/>
      <c r="F1179" s="37">
        <f t="shared" si="180"/>
        <v>0.1</v>
      </c>
      <c r="G1179" s="53">
        <f t="shared" si="182"/>
        <v>1</v>
      </c>
      <c r="H1179" s="37">
        <f t="shared" si="183"/>
        <v>0.2</v>
      </c>
      <c r="I1179" s="37">
        <f t="shared" si="184"/>
        <v>23.479999999999588</v>
      </c>
      <c r="J1179" s="37">
        <f t="shared" si="187"/>
        <v>1.9800000000000005E-2</v>
      </c>
      <c r="K1179" s="37">
        <f t="shared" si="189"/>
        <v>1.9800000011246162E-2</v>
      </c>
      <c r="L1179" s="37">
        <f t="shared" si="185"/>
        <v>-1.124615678360641E-12</v>
      </c>
      <c r="M1179" s="37">
        <f t="shared" si="186"/>
        <v>9.900000005510616E-2</v>
      </c>
      <c r="N1179" s="36"/>
      <c r="O1179" s="37">
        <f>IF(M1179&gt;'FOBAS Calculator'!$D$22,0,1)</f>
        <v>1</v>
      </c>
      <c r="P1179" s="37">
        <f t="shared" si="188"/>
        <v>117.3999999999976</v>
      </c>
      <c r="Q1179" s="36"/>
      <c r="R1179" s="36"/>
    </row>
    <row r="1180" spans="1:18">
      <c r="A1180" s="36"/>
      <c r="B1180" s="36"/>
      <c r="C1180" s="36"/>
      <c r="D1180" s="37">
        <f t="shared" si="181"/>
        <v>117.4999999999976</v>
      </c>
      <c r="E1180" s="37"/>
      <c r="F1180" s="37">
        <f t="shared" si="180"/>
        <v>0.1</v>
      </c>
      <c r="G1180" s="53">
        <f t="shared" si="182"/>
        <v>1</v>
      </c>
      <c r="H1180" s="37">
        <f t="shared" si="183"/>
        <v>0.2</v>
      </c>
      <c r="I1180" s="37">
        <f t="shared" si="184"/>
        <v>23.499999999999588</v>
      </c>
      <c r="J1180" s="37">
        <f t="shared" si="187"/>
        <v>1.9800000000000005E-2</v>
      </c>
      <c r="K1180" s="37">
        <f t="shared" si="189"/>
        <v>1.9800000011021238E-2</v>
      </c>
      <c r="L1180" s="37">
        <f t="shared" si="185"/>
        <v>-1.1021232537711257E-12</v>
      </c>
      <c r="M1180" s="37">
        <f t="shared" si="186"/>
        <v>9.9000000054004042E-2</v>
      </c>
      <c r="N1180" s="36"/>
      <c r="O1180" s="37">
        <f>IF(M1180&gt;'FOBAS Calculator'!$D$22,0,1)</f>
        <v>1</v>
      </c>
      <c r="P1180" s="37">
        <f t="shared" si="188"/>
        <v>117.4999999999976</v>
      </c>
      <c r="Q1180" s="36"/>
      <c r="R1180" s="36"/>
    </row>
    <row r="1181" spans="1:18">
      <c r="A1181" s="36"/>
      <c r="B1181" s="36"/>
      <c r="C1181" s="36"/>
      <c r="D1181" s="37">
        <f t="shared" si="181"/>
        <v>117.59999999999759</v>
      </c>
      <c r="E1181" s="37"/>
      <c r="F1181" s="37">
        <f t="shared" si="180"/>
        <v>0.1</v>
      </c>
      <c r="G1181" s="53">
        <f t="shared" si="182"/>
        <v>1</v>
      </c>
      <c r="H1181" s="37">
        <f t="shared" si="183"/>
        <v>0.2</v>
      </c>
      <c r="I1181" s="37">
        <f t="shared" si="184"/>
        <v>23.519999999999587</v>
      </c>
      <c r="J1181" s="37">
        <f t="shared" si="187"/>
        <v>1.9800000000000005E-2</v>
      </c>
      <c r="K1181" s="37">
        <f t="shared" si="189"/>
        <v>1.9800000010800813E-2</v>
      </c>
      <c r="L1181" s="37">
        <f t="shared" si="185"/>
        <v>-1.0800808164512787E-12</v>
      </c>
      <c r="M1181" s="37">
        <f t="shared" si="186"/>
        <v>9.9000000052923962E-2</v>
      </c>
      <c r="N1181" s="36"/>
      <c r="O1181" s="37">
        <f>IF(M1181&gt;'FOBAS Calculator'!$D$22,0,1)</f>
        <v>1</v>
      </c>
      <c r="P1181" s="37">
        <f t="shared" si="188"/>
        <v>117.59999999999759</v>
      </c>
      <c r="Q1181" s="36"/>
      <c r="R1181" s="36"/>
    </row>
    <row r="1182" spans="1:18">
      <c r="A1182" s="36"/>
      <c r="B1182" s="36"/>
      <c r="C1182" s="36"/>
      <c r="D1182" s="37">
        <f t="shared" si="181"/>
        <v>117.69999999999759</v>
      </c>
      <c r="E1182" s="37"/>
      <c r="F1182" s="37">
        <f t="shared" si="180"/>
        <v>0.1</v>
      </c>
      <c r="G1182" s="53">
        <f t="shared" si="182"/>
        <v>1</v>
      </c>
      <c r="H1182" s="37">
        <f t="shared" si="183"/>
        <v>0.2</v>
      </c>
      <c r="I1182" s="37">
        <f t="shared" si="184"/>
        <v>23.539999999999587</v>
      </c>
      <c r="J1182" s="37">
        <f t="shared" si="187"/>
        <v>1.9800000000000005E-2</v>
      </c>
      <c r="K1182" s="37">
        <f t="shared" si="189"/>
        <v>1.9800000010584795E-2</v>
      </c>
      <c r="L1182" s="37">
        <f t="shared" si="185"/>
        <v>-1.0584789988943299E-12</v>
      </c>
      <c r="M1182" s="37">
        <f t="shared" si="186"/>
        <v>9.9000000051865489E-2</v>
      </c>
      <c r="N1182" s="36"/>
      <c r="O1182" s="37">
        <f>IF(M1182&gt;'FOBAS Calculator'!$D$22,0,1)</f>
        <v>1</v>
      </c>
      <c r="P1182" s="37">
        <f t="shared" si="188"/>
        <v>117.69999999999759</v>
      </c>
      <c r="Q1182" s="36"/>
      <c r="R1182" s="36"/>
    </row>
    <row r="1183" spans="1:18">
      <c r="A1183" s="36"/>
      <c r="B1183" s="36"/>
      <c r="C1183" s="36"/>
      <c r="D1183" s="37">
        <f t="shared" si="181"/>
        <v>117.79999999999758</v>
      </c>
      <c r="E1183" s="37"/>
      <c r="F1183" s="37">
        <f t="shared" si="180"/>
        <v>0.1</v>
      </c>
      <c r="G1183" s="53">
        <f t="shared" si="182"/>
        <v>1</v>
      </c>
      <c r="H1183" s="37">
        <f t="shared" si="183"/>
        <v>0.2</v>
      </c>
      <c r="I1183" s="37">
        <f t="shared" si="184"/>
        <v>23.559999999999587</v>
      </c>
      <c r="J1183" s="37">
        <f t="shared" si="187"/>
        <v>1.9800000000000005E-2</v>
      </c>
      <c r="K1183" s="37">
        <f t="shared" si="189"/>
        <v>1.98000000103731E-2</v>
      </c>
      <c r="L1183" s="37">
        <f t="shared" si="185"/>
        <v>-1.0373094744275945E-12</v>
      </c>
      <c r="M1183" s="37">
        <f t="shared" si="186"/>
        <v>9.900000005082818E-2</v>
      </c>
      <c r="N1183" s="36"/>
      <c r="O1183" s="37">
        <f>IF(M1183&gt;'FOBAS Calculator'!$D$22,0,1)</f>
        <v>1</v>
      </c>
      <c r="P1183" s="37">
        <f t="shared" si="188"/>
        <v>117.79999999999758</v>
      </c>
      <c r="Q1183" s="36"/>
      <c r="R1183" s="36"/>
    </row>
    <row r="1184" spans="1:18">
      <c r="A1184" s="36"/>
      <c r="B1184" s="36"/>
      <c r="C1184" s="36"/>
      <c r="D1184" s="37">
        <f t="shared" si="181"/>
        <v>117.89999999999758</v>
      </c>
      <c r="E1184" s="37"/>
      <c r="F1184" s="37">
        <f t="shared" si="180"/>
        <v>0.1</v>
      </c>
      <c r="G1184" s="53">
        <f t="shared" si="182"/>
        <v>1</v>
      </c>
      <c r="H1184" s="37">
        <f t="shared" si="183"/>
        <v>0.2</v>
      </c>
      <c r="I1184" s="37">
        <f t="shared" si="184"/>
        <v>23.579999999999586</v>
      </c>
      <c r="J1184" s="37">
        <f t="shared" si="187"/>
        <v>1.9800000000000005E-2</v>
      </c>
      <c r="K1184" s="37">
        <f t="shared" si="189"/>
        <v>1.9800000010165641E-2</v>
      </c>
      <c r="L1184" s="37">
        <f t="shared" si="185"/>
        <v>-1.0165635694336927E-12</v>
      </c>
      <c r="M1184" s="37">
        <f t="shared" si="186"/>
        <v>9.9000000049811618E-2</v>
      </c>
      <c r="N1184" s="36"/>
      <c r="O1184" s="37">
        <f>IF(M1184&gt;'FOBAS Calculator'!$D$22,0,1)</f>
        <v>1</v>
      </c>
      <c r="P1184" s="37">
        <f t="shared" si="188"/>
        <v>117.89999999999758</v>
      </c>
      <c r="Q1184" s="36"/>
      <c r="R1184" s="36"/>
    </row>
    <row r="1185" spans="1:18">
      <c r="A1185" s="36"/>
      <c r="B1185" s="36"/>
      <c r="C1185" s="36"/>
      <c r="D1185" s="37">
        <f t="shared" si="181"/>
        <v>117.99999999999757</v>
      </c>
      <c r="E1185" s="37"/>
      <c r="F1185" s="37">
        <f t="shared" si="180"/>
        <v>0.1</v>
      </c>
      <c r="G1185" s="53">
        <f t="shared" si="182"/>
        <v>1</v>
      </c>
      <c r="H1185" s="37">
        <f t="shared" si="183"/>
        <v>0.2</v>
      </c>
      <c r="I1185" s="37">
        <f t="shared" si="184"/>
        <v>23.599999999999586</v>
      </c>
      <c r="J1185" s="37">
        <f t="shared" si="187"/>
        <v>1.9800000000000005E-2</v>
      </c>
      <c r="K1185" s="37">
        <f t="shared" si="189"/>
        <v>1.9800000009962328E-2</v>
      </c>
      <c r="L1185" s="37">
        <f t="shared" si="185"/>
        <v>-9.9623226335054945E-13</v>
      </c>
      <c r="M1185" s="37">
        <f t="shared" si="186"/>
        <v>9.9000000048815387E-2</v>
      </c>
      <c r="N1185" s="36"/>
      <c r="O1185" s="37">
        <f>IF(M1185&gt;'FOBAS Calculator'!$D$22,0,1)</f>
        <v>1</v>
      </c>
      <c r="P1185" s="37">
        <f t="shared" si="188"/>
        <v>117.99999999999757</v>
      </c>
      <c r="Q1185" s="36"/>
      <c r="R1185" s="36"/>
    </row>
    <row r="1186" spans="1:18">
      <c r="A1186" s="36"/>
      <c r="B1186" s="36"/>
      <c r="C1186" s="36"/>
      <c r="D1186" s="37">
        <f t="shared" si="181"/>
        <v>118.09999999999756</v>
      </c>
      <c r="E1186" s="37"/>
      <c r="F1186" s="37">
        <f t="shared" si="180"/>
        <v>0.1</v>
      </c>
      <c r="G1186" s="53">
        <f t="shared" si="182"/>
        <v>1</v>
      </c>
      <c r="H1186" s="37">
        <f t="shared" si="183"/>
        <v>0.2</v>
      </c>
      <c r="I1186" s="37">
        <f t="shared" si="184"/>
        <v>23.619999999999585</v>
      </c>
      <c r="J1186" s="37">
        <f t="shared" si="187"/>
        <v>1.9800000000000005E-2</v>
      </c>
      <c r="K1186" s="37">
        <f t="shared" si="189"/>
        <v>1.9800000009763081E-2</v>
      </c>
      <c r="L1186" s="37">
        <f t="shared" si="185"/>
        <v>-9.7630757645017496E-13</v>
      </c>
      <c r="M1186" s="37">
        <f t="shared" si="186"/>
        <v>9.9000000047839085E-2</v>
      </c>
      <c r="N1186" s="36"/>
      <c r="O1186" s="37">
        <f>IF(M1186&gt;'FOBAS Calculator'!$D$22,0,1)</f>
        <v>1</v>
      </c>
      <c r="P1186" s="37">
        <f t="shared" si="188"/>
        <v>118.09999999999756</v>
      </c>
      <c r="Q1186" s="36"/>
      <c r="R1186" s="36"/>
    </row>
    <row r="1187" spans="1:18">
      <c r="A1187" s="36"/>
      <c r="B1187" s="36"/>
      <c r="C1187" s="36"/>
      <c r="D1187" s="37">
        <f t="shared" si="181"/>
        <v>118.19999999999756</v>
      </c>
      <c r="E1187" s="37"/>
      <c r="F1187" s="37">
        <f t="shared" si="180"/>
        <v>0.1</v>
      </c>
      <c r="G1187" s="53">
        <f t="shared" si="182"/>
        <v>1</v>
      </c>
      <c r="H1187" s="37">
        <f t="shared" si="183"/>
        <v>0.2</v>
      </c>
      <c r="I1187" s="37">
        <f t="shared" si="184"/>
        <v>23.639999999999585</v>
      </c>
      <c r="J1187" s="37">
        <f t="shared" si="187"/>
        <v>1.9800000000000005E-2</v>
      </c>
      <c r="K1187" s="37">
        <f t="shared" si="189"/>
        <v>1.980000000956782E-2</v>
      </c>
      <c r="L1187" s="37">
        <f t="shared" si="185"/>
        <v>-9.5678152900458002E-13</v>
      </c>
      <c r="M1187" s="37">
        <f t="shared" si="186"/>
        <v>9.9000000046882308E-2</v>
      </c>
      <c r="N1187" s="36"/>
      <c r="O1187" s="37">
        <f>IF(M1187&gt;'FOBAS Calculator'!$D$22,0,1)</f>
        <v>1</v>
      </c>
      <c r="P1187" s="37">
        <f t="shared" si="188"/>
        <v>118.19999999999756</v>
      </c>
      <c r="Q1187" s="36"/>
      <c r="R1187" s="36"/>
    </row>
    <row r="1188" spans="1:18">
      <c r="A1188" s="36"/>
      <c r="B1188" s="36"/>
      <c r="C1188" s="36"/>
      <c r="D1188" s="37">
        <f t="shared" si="181"/>
        <v>118.29999999999755</v>
      </c>
      <c r="E1188" s="37"/>
      <c r="F1188" s="37">
        <f t="shared" si="180"/>
        <v>0.1</v>
      </c>
      <c r="G1188" s="53">
        <f t="shared" si="182"/>
        <v>1</v>
      </c>
      <c r="H1188" s="37">
        <f t="shared" si="183"/>
        <v>0.2</v>
      </c>
      <c r="I1188" s="37">
        <f t="shared" si="184"/>
        <v>23.659999999999584</v>
      </c>
      <c r="J1188" s="37">
        <f t="shared" si="187"/>
        <v>1.9800000000000005E-2</v>
      </c>
      <c r="K1188" s="37">
        <f t="shared" si="189"/>
        <v>1.9800000009376467E-2</v>
      </c>
      <c r="L1188" s="37">
        <f t="shared" si="185"/>
        <v>-9.3764614128577498E-13</v>
      </c>
      <c r="M1188" s="37">
        <f t="shared" si="186"/>
        <v>9.9000000045944656E-2</v>
      </c>
      <c r="N1188" s="36"/>
      <c r="O1188" s="37">
        <f>IF(M1188&gt;'FOBAS Calculator'!$D$22,0,1)</f>
        <v>1</v>
      </c>
      <c r="P1188" s="37">
        <f t="shared" si="188"/>
        <v>118.29999999999755</v>
      </c>
      <c r="Q1188" s="36"/>
      <c r="R1188" s="36"/>
    </row>
    <row r="1189" spans="1:18">
      <c r="A1189" s="36"/>
      <c r="B1189" s="36"/>
      <c r="C1189" s="36"/>
      <c r="D1189" s="37">
        <f t="shared" si="181"/>
        <v>118.39999999999755</v>
      </c>
      <c r="E1189" s="37"/>
      <c r="F1189" s="37">
        <f t="shared" si="180"/>
        <v>0.1</v>
      </c>
      <c r="G1189" s="53">
        <f t="shared" si="182"/>
        <v>1</v>
      </c>
      <c r="H1189" s="37">
        <f t="shared" si="183"/>
        <v>0.2</v>
      </c>
      <c r="I1189" s="37">
        <f t="shared" si="184"/>
        <v>23.679999999999584</v>
      </c>
      <c r="J1189" s="37">
        <f t="shared" si="187"/>
        <v>1.9800000000000005E-2</v>
      </c>
      <c r="K1189" s="37">
        <f t="shared" si="189"/>
        <v>1.9800000009188932E-2</v>
      </c>
      <c r="L1189" s="37">
        <f t="shared" si="185"/>
        <v>-9.1889273967638015E-13</v>
      </c>
      <c r="M1189" s="37">
        <f t="shared" si="186"/>
        <v>9.9000000045025766E-2</v>
      </c>
      <c r="N1189" s="36"/>
      <c r="O1189" s="37">
        <f>IF(M1189&gt;'FOBAS Calculator'!$D$22,0,1)</f>
        <v>1</v>
      </c>
      <c r="P1189" s="37">
        <f t="shared" si="188"/>
        <v>118.39999999999755</v>
      </c>
      <c r="Q1189" s="36"/>
      <c r="R1189" s="36"/>
    </row>
    <row r="1190" spans="1:18">
      <c r="A1190" s="36"/>
      <c r="B1190" s="36"/>
      <c r="C1190" s="36"/>
      <c r="D1190" s="37">
        <f t="shared" si="181"/>
        <v>118.49999999999754</v>
      </c>
      <c r="E1190" s="37"/>
      <c r="F1190" s="37">
        <f t="shared" si="180"/>
        <v>0.1</v>
      </c>
      <c r="G1190" s="53">
        <f t="shared" si="182"/>
        <v>1</v>
      </c>
      <c r="H1190" s="37">
        <f t="shared" si="183"/>
        <v>0.2</v>
      </c>
      <c r="I1190" s="37">
        <f t="shared" si="184"/>
        <v>23.699999999999584</v>
      </c>
      <c r="J1190" s="37">
        <f t="shared" si="187"/>
        <v>1.9800000000000005E-2</v>
      </c>
      <c r="K1190" s="37">
        <f t="shared" si="189"/>
        <v>1.9800000009005156E-2</v>
      </c>
      <c r="L1190" s="37">
        <f t="shared" si="185"/>
        <v>-9.0051507917188185E-13</v>
      </c>
      <c r="M1190" s="37">
        <f t="shared" si="186"/>
        <v>9.900000004412525E-2</v>
      </c>
      <c r="N1190" s="36"/>
      <c r="O1190" s="37">
        <f>IF(M1190&gt;'FOBAS Calculator'!$D$22,0,1)</f>
        <v>1</v>
      </c>
      <c r="P1190" s="37">
        <f t="shared" si="188"/>
        <v>118.49999999999754</v>
      </c>
      <c r="Q1190" s="36"/>
      <c r="R1190" s="36"/>
    </row>
    <row r="1191" spans="1:18">
      <c r="A1191" s="36"/>
      <c r="B1191" s="36"/>
      <c r="C1191" s="36"/>
      <c r="D1191" s="37">
        <f t="shared" si="181"/>
        <v>118.59999999999754</v>
      </c>
      <c r="E1191" s="37"/>
      <c r="F1191" s="37">
        <f t="shared" si="180"/>
        <v>0.1</v>
      </c>
      <c r="G1191" s="53">
        <f t="shared" si="182"/>
        <v>1</v>
      </c>
      <c r="H1191" s="37">
        <f t="shared" si="183"/>
        <v>0.2</v>
      </c>
      <c r="I1191" s="37">
        <f t="shared" si="184"/>
        <v>23.719999999999583</v>
      </c>
      <c r="J1191" s="37">
        <f t="shared" si="187"/>
        <v>1.9800000000000005E-2</v>
      </c>
      <c r="K1191" s="37">
        <f t="shared" si="189"/>
        <v>1.9800000008825053E-2</v>
      </c>
      <c r="L1191" s="37">
        <f t="shared" si="185"/>
        <v>-8.8250483309959553E-13</v>
      </c>
      <c r="M1191" s="37">
        <f t="shared" si="186"/>
        <v>9.9000000043242747E-2</v>
      </c>
      <c r="N1191" s="36"/>
      <c r="O1191" s="37">
        <f>IF(M1191&gt;'FOBAS Calculator'!$D$22,0,1)</f>
        <v>1</v>
      </c>
      <c r="P1191" s="37">
        <f t="shared" si="188"/>
        <v>118.59999999999754</v>
      </c>
      <c r="Q1191" s="36"/>
      <c r="R1191" s="36"/>
    </row>
    <row r="1192" spans="1:18">
      <c r="A1192" s="36"/>
      <c r="B1192" s="36"/>
      <c r="C1192" s="36"/>
      <c r="D1192" s="37">
        <f t="shared" si="181"/>
        <v>118.69999999999753</v>
      </c>
      <c r="E1192" s="37"/>
      <c r="F1192" s="37">
        <f t="shared" si="180"/>
        <v>0.1</v>
      </c>
      <c r="G1192" s="53">
        <f t="shared" si="182"/>
        <v>1</v>
      </c>
      <c r="H1192" s="37">
        <f t="shared" si="183"/>
        <v>0.2</v>
      </c>
      <c r="I1192" s="37">
        <f t="shared" si="184"/>
        <v>23.739999999999583</v>
      </c>
      <c r="J1192" s="37">
        <f t="shared" si="187"/>
        <v>1.9800000000000005E-2</v>
      </c>
      <c r="K1192" s="37">
        <f t="shared" si="189"/>
        <v>1.9800000008648556E-2</v>
      </c>
      <c r="L1192" s="37">
        <f t="shared" si="185"/>
        <v>-8.6485506256561706E-13</v>
      </c>
      <c r="M1192" s="37">
        <f t="shared" si="186"/>
        <v>9.9000000042377898E-2</v>
      </c>
      <c r="N1192" s="36"/>
      <c r="O1192" s="37">
        <f>IF(M1192&gt;'FOBAS Calculator'!$D$22,0,1)</f>
        <v>1</v>
      </c>
      <c r="P1192" s="37">
        <f t="shared" si="188"/>
        <v>118.69999999999753</v>
      </c>
      <c r="Q1192" s="36"/>
      <c r="R1192" s="36"/>
    </row>
    <row r="1193" spans="1:18">
      <c r="A1193" s="36"/>
      <c r="B1193" s="36"/>
      <c r="C1193" s="36"/>
      <c r="D1193" s="37">
        <f t="shared" si="181"/>
        <v>118.79999999999752</v>
      </c>
      <c r="E1193" s="37"/>
      <c r="F1193" s="37">
        <f t="shared" si="180"/>
        <v>0.1</v>
      </c>
      <c r="G1193" s="53">
        <f t="shared" si="182"/>
        <v>1</v>
      </c>
      <c r="H1193" s="37">
        <f t="shared" si="183"/>
        <v>0.2</v>
      </c>
      <c r="I1193" s="37">
        <f t="shared" si="184"/>
        <v>23.759999999999582</v>
      </c>
      <c r="J1193" s="37">
        <f t="shared" si="187"/>
        <v>1.9800000000000005E-2</v>
      </c>
      <c r="K1193" s="37">
        <f t="shared" si="189"/>
        <v>1.980000000847558E-2</v>
      </c>
      <c r="L1193" s="37">
        <f t="shared" si="185"/>
        <v>-8.4755744089726189E-13</v>
      </c>
      <c r="M1193" s="37">
        <f t="shared" si="186"/>
        <v>9.9000000041530339E-2</v>
      </c>
      <c r="N1193" s="36"/>
      <c r="O1193" s="37">
        <f>IF(M1193&gt;'FOBAS Calculator'!$D$22,0,1)</f>
        <v>1</v>
      </c>
      <c r="P1193" s="37">
        <f t="shared" si="188"/>
        <v>118.79999999999752</v>
      </c>
      <c r="Q1193" s="36"/>
      <c r="R1193" s="36"/>
    </row>
    <row r="1194" spans="1:18">
      <c r="A1194" s="36"/>
      <c r="B1194" s="36"/>
      <c r="C1194" s="36"/>
      <c r="D1194" s="37">
        <f t="shared" si="181"/>
        <v>118.89999999999752</v>
      </c>
      <c r="E1194" s="37"/>
      <c r="F1194" s="37">
        <f t="shared" si="180"/>
        <v>0.1</v>
      </c>
      <c r="G1194" s="53">
        <f t="shared" si="182"/>
        <v>1</v>
      </c>
      <c r="H1194" s="37">
        <f t="shared" si="183"/>
        <v>0.2</v>
      </c>
      <c r="I1194" s="37">
        <f t="shared" si="184"/>
        <v>23.779999999999582</v>
      </c>
      <c r="J1194" s="37">
        <f t="shared" si="187"/>
        <v>1.9800000000000005E-2</v>
      </c>
      <c r="K1194" s="37">
        <f t="shared" si="189"/>
        <v>1.9800000008306073E-2</v>
      </c>
      <c r="L1194" s="37">
        <f t="shared" si="185"/>
        <v>-8.3060676392410217E-13</v>
      </c>
      <c r="M1194" s="37">
        <f t="shared" si="186"/>
        <v>9.9000000040699726E-2</v>
      </c>
      <c r="N1194" s="36"/>
      <c r="O1194" s="37">
        <f>IF(M1194&gt;'FOBAS Calculator'!$D$22,0,1)</f>
        <v>1</v>
      </c>
      <c r="P1194" s="37">
        <f t="shared" si="188"/>
        <v>118.89999999999752</v>
      </c>
      <c r="Q1194" s="36"/>
      <c r="R1194" s="36"/>
    </row>
    <row r="1195" spans="1:18">
      <c r="A1195" s="36"/>
      <c r="B1195" s="36"/>
      <c r="C1195" s="36"/>
      <c r="D1195" s="37">
        <f t="shared" si="181"/>
        <v>118.99999999999751</v>
      </c>
      <c r="E1195" s="37"/>
      <c r="F1195" s="37">
        <f t="shared" si="180"/>
        <v>0.1</v>
      </c>
      <c r="G1195" s="53">
        <f t="shared" si="182"/>
        <v>1</v>
      </c>
      <c r="H1195" s="37">
        <f t="shared" si="183"/>
        <v>0.2</v>
      </c>
      <c r="I1195" s="37">
        <f t="shared" si="184"/>
        <v>23.799999999999581</v>
      </c>
      <c r="J1195" s="37">
        <f t="shared" si="187"/>
        <v>1.9800000000000005E-2</v>
      </c>
      <c r="K1195" s="37">
        <f t="shared" si="189"/>
        <v>1.9800000008139945E-2</v>
      </c>
      <c r="L1195" s="37">
        <f t="shared" si="185"/>
        <v>-8.1399401108406262E-13</v>
      </c>
      <c r="M1195" s="37">
        <f t="shared" si="186"/>
        <v>9.9000000039885738E-2</v>
      </c>
      <c r="N1195" s="36"/>
      <c r="O1195" s="37">
        <f>IF(M1195&gt;'FOBAS Calculator'!$D$22,0,1)</f>
        <v>1</v>
      </c>
      <c r="P1195" s="37">
        <f t="shared" si="188"/>
        <v>118.99999999999751</v>
      </c>
      <c r="Q1195" s="36"/>
      <c r="R1195" s="36"/>
    </row>
    <row r="1196" spans="1:18">
      <c r="A1196" s="36"/>
      <c r="B1196" s="36"/>
      <c r="C1196" s="36"/>
      <c r="D1196" s="37">
        <f t="shared" si="181"/>
        <v>119.09999999999751</v>
      </c>
      <c r="E1196" s="37"/>
      <c r="F1196" s="37">
        <f t="shared" si="180"/>
        <v>0.1</v>
      </c>
      <c r="G1196" s="53">
        <f t="shared" si="182"/>
        <v>1</v>
      </c>
      <c r="H1196" s="37">
        <f t="shared" si="183"/>
        <v>0.2</v>
      </c>
      <c r="I1196" s="37">
        <f t="shared" si="184"/>
        <v>23.819999999999581</v>
      </c>
      <c r="J1196" s="37">
        <f t="shared" si="187"/>
        <v>1.9800000000000005E-2</v>
      </c>
      <c r="K1196" s="37">
        <f t="shared" si="189"/>
        <v>1.9800000007977152E-2</v>
      </c>
      <c r="L1196" s="37">
        <f t="shared" si="185"/>
        <v>-7.9771467209610593E-13</v>
      </c>
      <c r="M1196" s="37">
        <f t="shared" si="186"/>
        <v>9.9000000039088029E-2</v>
      </c>
      <c r="N1196" s="36"/>
      <c r="O1196" s="37">
        <f>IF(M1196&gt;'FOBAS Calculator'!$D$22,0,1)</f>
        <v>1</v>
      </c>
      <c r="P1196" s="37">
        <f t="shared" si="188"/>
        <v>119.09999999999751</v>
      </c>
      <c r="Q1196" s="36"/>
      <c r="R1196" s="36"/>
    </row>
    <row r="1197" spans="1:18">
      <c r="A1197" s="36"/>
      <c r="B1197" s="36"/>
      <c r="C1197" s="36"/>
      <c r="D1197" s="37">
        <f t="shared" si="181"/>
        <v>119.1999999999975</v>
      </c>
      <c r="E1197" s="37"/>
      <c r="F1197" s="37">
        <f t="shared" si="180"/>
        <v>0.1</v>
      </c>
      <c r="G1197" s="53">
        <f t="shared" si="182"/>
        <v>1</v>
      </c>
      <c r="H1197" s="37">
        <f t="shared" si="183"/>
        <v>0.2</v>
      </c>
      <c r="I1197" s="37">
        <f t="shared" si="184"/>
        <v>23.839999999999581</v>
      </c>
      <c r="J1197" s="37">
        <f t="shared" si="187"/>
        <v>1.9800000000000005E-2</v>
      </c>
      <c r="K1197" s="37">
        <f t="shared" si="189"/>
        <v>1.9800000007817609E-2</v>
      </c>
      <c r="L1197" s="37">
        <f t="shared" si="185"/>
        <v>-7.8176042028754724E-13</v>
      </c>
      <c r="M1197" s="37">
        <f t="shared" si="186"/>
        <v>9.9000000038306266E-2</v>
      </c>
      <c r="N1197" s="36"/>
      <c r="O1197" s="37">
        <f>IF(M1197&gt;'FOBAS Calculator'!$D$22,0,1)</f>
        <v>1</v>
      </c>
      <c r="P1197" s="37">
        <f t="shared" si="188"/>
        <v>119.1999999999975</v>
      </c>
      <c r="Q1197" s="36"/>
      <c r="R1197" s="36"/>
    </row>
    <row r="1198" spans="1:18">
      <c r="A1198" s="36"/>
      <c r="B1198" s="36"/>
      <c r="C1198" s="36"/>
      <c r="D1198" s="37">
        <f t="shared" si="181"/>
        <v>119.2999999999975</v>
      </c>
      <c r="E1198" s="37"/>
      <c r="F1198" s="37">
        <f t="shared" si="180"/>
        <v>0.1</v>
      </c>
      <c r="G1198" s="53">
        <f t="shared" si="182"/>
        <v>1</v>
      </c>
      <c r="H1198" s="37">
        <f t="shared" si="183"/>
        <v>0.2</v>
      </c>
      <c r="I1198" s="37">
        <f t="shared" si="184"/>
        <v>23.85999999999958</v>
      </c>
      <c r="J1198" s="37">
        <f t="shared" si="187"/>
        <v>1.9800000000000005E-2</v>
      </c>
      <c r="K1198" s="37">
        <f t="shared" si="189"/>
        <v>1.9800000007661259E-2</v>
      </c>
      <c r="L1198" s="37">
        <f t="shared" si="185"/>
        <v>-7.6612535759856828E-13</v>
      </c>
      <c r="M1198" s="37">
        <f t="shared" si="186"/>
        <v>9.9000000037540142E-2</v>
      </c>
      <c r="N1198" s="36"/>
      <c r="O1198" s="37">
        <f>IF(M1198&gt;'FOBAS Calculator'!$D$22,0,1)</f>
        <v>1</v>
      </c>
      <c r="P1198" s="37">
        <f t="shared" si="188"/>
        <v>119.2999999999975</v>
      </c>
      <c r="Q1198" s="36"/>
      <c r="R1198" s="36"/>
    </row>
    <row r="1199" spans="1:18">
      <c r="A1199" s="36"/>
      <c r="B1199" s="36"/>
      <c r="C1199" s="36"/>
      <c r="D1199" s="37">
        <f t="shared" si="181"/>
        <v>119.39999999999749</v>
      </c>
      <c r="E1199" s="37"/>
      <c r="F1199" s="37">
        <f t="shared" si="180"/>
        <v>0.1</v>
      </c>
      <c r="G1199" s="53">
        <f t="shared" si="182"/>
        <v>1</v>
      </c>
      <c r="H1199" s="37">
        <f t="shared" si="183"/>
        <v>0.2</v>
      </c>
      <c r="I1199" s="37">
        <f t="shared" si="184"/>
        <v>23.87999999999958</v>
      </c>
      <c r="J1199" s="37">
        <f t="shared" si="187"/>
        <v>1.9800000000000005E-2</v>
      </c>
      <c r="K1199" s="37">
        <f t="shared" si="189"/>
        <v>1.9800000007508031E-2</v>
      </c>
      <c r="L1199" s="37">
        <f t="shared" si="185"/>
        <v>-7.5080254513526514E-13</v>
      </c>
      <c r="M1199" s="37">
        <f t="shared" si="186"/>
        <v>9.900000003678934E-2</v>
      </c>
      <c r="N1199" s="36"/>
      <c r="O1199" s="37">
        <f>IF(M1199&gt;'FOBAS Calculator'!$D$22,0,1)</f>
        <v>1</v>
      </c>
      <c r="P1199" s="37">
        <f t="shared" si="188"/>
        <v>119.39999999999749</v>
      </c>
      <c r="Q1199" s="36"/>
      <c r="R1199" s="36"/>
    </row>
    <row r="1200" spans="1:18">
      <c r="A1200" s="36"/>
      <c r="B1200" s="36"/>
      <c r="C1200" s="36"/>
      <c r="D1200" s="37">
        <f t="shared" si="181"/>
        <v>119.49999999999748</v>
      </c>
      <c r="E1200" s="37"/>
      <c r="F1200" s="37">
        <f t="shared" si="180"/>
        <v>0.1</v>
      </c>
      <c r="G1200" s="53">
        <f t="shared" si="182"/>
        <v>1</v>
      </c>
      <c r="H1200" s="37">
        <f t="shared" si="183"/>
        <v>0.2</v>
      </c>
      <c r="I1200" s="37">
        <f t="shared" si="184"/>
        <v>23.899999999999579</v>
      </c>
      <c r="J1200" s="37">
        <f t="shared" si="187"/>
        <v>1.9800000000000005E-2</v>
      </c>
      <c r="K1200" s="37">
        <f t="shared" si="189"/>
        <v>1.9800000007357873E-2</v>
      </c>
      <c r="L1200" s="37">
        <f t="shared" si="185"/>
        <v>-7.357867787272099E-13</v>
      </c>
      <c r="M1200" s="37">
        <f t="shared" si="186"/>
        <v>9.9000000036053554E-2</v>
      </c>
      <c r="N1200" s="36"/>
      <c r="O1200" s="37">
        <f>IF(M1200&gt;'FOBAS Calculator'!$D$22,0,1)</f>
        <v>1</v>
      </c>
      <c r="P1200" s="37">
        <f t="shared" si="188"/>
        <v>119.49999999999748</v>
      </c>
      <c r="Q1200" s="36"/>
      <c r="R1200" s="36"/>
    </row>
    <row r="1201" spans="1:18">
      <c r="A1201" s="36"/>
      <c r="B1201" s="36"/>
      <c r="C1201" s="36"/>
      <c r="D1201" s="37">
        <f t="shared" si="181"/>
        <v>119.59999999999748</v>
      </c>
      <c r="E1201" s="37"/>
      <c r="F1201" s="37">
        <f t="shared" si="180"/>
        <v>0.1</v>
      </c>
      <c r="G1201" s="53">
        <f t="shared" si="182"/>
        <v>1</v>
      </c>
      <c r="H1201" s="37">
        <f t="shared" si="183"/>
        <v>0.2</v>
      </c>
      <c r="I1201" s="37">
        <f t="shared" si="184"/>
        <v>23.919999999999579</v>
      </c>
      <c r="J1201" s="37">
        <f t="shared" si="187"/>
        <v>1.9800000000000005E-2</v>
      </c>
      <c r="K1201" s="37">
        <f t="shared" si="189"/>
        <v>1.9800000007210716E-2</v>
      </c>
      <c r="L1201" s="37">
        <f t="shared" si="185"/>
        <v>-7.2107111948049864E-13</v>
      </c>
      <c r="M1201" s="37">
        <f t="shared" si="186"/>
        <v>9.9000000035332478E-2</v>
      </c>
      <c r="N1201" s="36"/>
      <c r="O1201" s="37">
        <f>IF(M1201&gt;'FOBAS Calculator'!$D$22,0,1)</f>
        <v>1</v>
      </c>
      <c r="P1201" s="37">
        <f t="shared" si="188"/>
        <v>119.59999999999748</v>
      </c>
      <c r="Q1201" s="36"/>
      <c r="R1201" s="36"/>
    </row>
    <row r="1202" spans="1:18">
      <c r="A1202" s="36"/>
      <c r="B1202" s="36"/>
      <c r="C1202" s="36"/>
      <c r="D1202" s="37">
        <f t="shared" si="181"/>
        <v>119.69999999999747</v>
      </c>
      <c r="E1202" s="37"/>
      <c r="F1202" s="37">
        <f t="shared" si="180"/>
        <v>0.1</v>
      </c>
      <c r="G1202" s="53">
        <f t="shared" si="182"/>
        <v>1</v>
      </c>
      <c r="H1202" s="37">
        <f t="shared" si="183"/>
        <v>0.2</v>
      </c>
      <c r="I1202" s="37">
        <f t="shared" si="184"/>
        <v>23.939999999999579</v>
      </c>
      <c r="J1202" s="37">
        <f t="shared" si="187"/>
        <v>1.9800000000000005E-2</v>
      </c>
      <c r="K1202" s="37">
        <f t="shared" si="189"/>
        <v>1.9800000007066498E-2</v>
      </c>
      <c r="L1202" s="37">
        <f t="shared" si="185"/>
        <v>-7.066493223906178E-13</v>
      </c>
      <c r="M1202" s="37">
        <f t="shared" si="186"/>
        <v>9.9000000034625835E-2</v>
      </c>
      <c r="N1202" s="36"/>
      <c r="O1202" s="37">
        <f>IF(M1202&gt;'FOBAS Calculator'!$D$22,0,1)</f>
        <v>1</v>
      </c>
      <c r="P1202" s="37">
        <f t="shared" si="188"/>
        <v>119.69999999999747</v>
      </c>
      <c r="Q1202" s="36"/>
      <c r="R1202" s="36"/>
    </row>
    <row r="1203" spans="1:18">
      <c r="A1203" s="36"/>
      <c r="B1203" s="36"/>
      <c r="C1203" s="36"/>
      <c r="D1203" s="37">
        <f t="shared" si="181"/>
        <v>119.79999999999747</v>
      </c>
      <c r="E1203" s="37"/>
      <c r="F1203" s="37">
        <f t="shared" si="180"/>
        <v>0.1</v>
      </c>
      <c r="G1203" s="53">
        <f t="shared" si="182"/>
        <v>1</v>
      </c>
      <c r="H1203" s="37">
        <f t="shared" si="183"/>
        <v>0.2</v>
      </c>
      <c r="I1203" s="37">
        <f t="shared" si="184"/>
        <v>23.959999999999578</v>
      </c>
      <c r="J1203" s="37">
        <f t="shared" si="187"/>
        <v>1.9800000000000005E-2</v>
      </c>
      <c r="K1203" s="37">
        <f t="shared" si="189"/>
        <v>1.9800000006925174E-2</v>
      </c>
      <c r="L1203" s="37">
        <f t="shared" si="185"/>
        <v>-6.9251687717652997E-13</v>
      </c>
      <c r="M1203" s="37">
        <f t="shared" si="186"/>
        <v>9.9000000033933319E-2</v>
      </c>
      <c r="N1203" s="36"/>
      <c r="O1203" s="37">
        <f>IF(M1203&gt;'FOBAS Calculator'!$D$22,0,1)</f>
        <v>1</v>
      </c>
      <c r="P1203" s="37">
        <f t="shared" si="188"/>
        <v>119.79999999999747</v>
      </c>
      <c r="Q1203" s="36"/>
      <c r="R1203" s="36"/>
    </row>
    <row r="1204" spans="1:18">
      <c r="A1204" s="36"/>
      <c r="B1204" s="36"/>
      <c r="C1204" s="36"/>
      <c r="D1204" s="37">
        <f t="shared" si="181"/>
        <v>119.89999999999746</v>
      </c>
      <c r="E1204" s="37"/>
      <c r="F1204" s="37">
        <f t="shared" si="180"/>
        <v>0.1</v>
      </c>
      <c r="G1204" s="53">
        <f t="shared" si="182"/>
        <v>1</v>
      </c>
      <c r="H1204" s="37">
        <f t="shared" si="183"/>
        <v>0.2</v>
      </c>
      <c r="I1204" s="37">
        <f t="shared" si="184"/>
        <v>23.979999999999578</v>
      </c>
      <c r="J1204" s="37">
        <f t="shared" si="187"/>
        <v>1.9800000000000005E-2</v>
      </c>
      <c r="K1204" s="37">
        <f t="shared" si="189"/>
        <v>1.9800000006786667E-2</v>
      </c>
      <c r="L1204" s="37">
        <f t="shared" si="185"/>
        <v>-6.7866615105494081E-13</v>
      </c>
      <c r="M1204" s="37">
        <f t="shared" si="186"/>
        <v>9.9000000033254654E-2</v>
      </c>
      <c r="N1204" s="36"/>
      <c r="O1204" s="37">
        <f>IF(M1204&gt;'FOBAS Calculator'!$D$22,0,1)</f>
        <v>1</v>
      </c>
      <c r="P1204" s="37">
        <f t="shared" si="188"/>
        <v>119.89999999999746</v>
      </c>
      <c r="Q1204" s="36"/>
      <c r="R1204" s="36"/>
    </row>
    <row r="1205" spans="1:18">
      <c r="A1205" s="36"/>
      <c r="B1205" s="36"/>
      <c r="C1205" s="36"/>
      <c r="D1205" s="37">
        <f t="shared" si="181"/>
        <v>119.99999999999746</v>
      </c>
      <c r="E1205" s="37"/>
      <c r="F1205" s="37">
        <f t="shared" si="180"/>
        <v>0.1</v>
      </c>
      <c r="G1205" s="53">
        <f t="shared" si="182"/>
        <v>1</v>
      </c>
      <c r="H1205" s="37">
        <f t="shared" si="183"/>
        <v>0.2</v>
      </c>
      <c r="I1205" s="37">
        <f t="shared" si="184"/>
        <v>23.999999999999577</v>
      </c>
      <c r="J1205" s="37">
        <f t="shared" si="187"/>
        <v>1.9800000000000005E-2</v>
      </c>
      <c r="K1205" s="37">
        <f t="shared" si="189"/>
        <v>1.9800000006650935E-2</v>
      </c>
      <c r="L1205" s="37">
        <f t="shared" si="185"/>
        <v>-6.6509298068950784E-13</v>
      </c>
      <c r="M1205" s="37">
        <f t="shared" si="186"/>
        <v>9.9000000032589561E-2</v>
      </c>
      <c r="N1205" s="36"/>
      <c r="O1205" s="37">
        <f>IF(M1205&gt;'FOBAS Calculator'!$D$22,0,1)</f>
        <v>1</v>
      </c>
      <c r="P1205" s="37">
        <f t="shared" si="188"/>
        <v>119.99999999999746</v>
      </c>
      <c r="Q1205" s="36"/>
      <c r="R1205" s="36"/>
    </row>
    <row r="1206" spans="1:18">
      <c r="A1206" s="36"/>
      <c r="B1206" s="36"/>
      <c r="C1206" s="36"/>
      <c r="D1206" s="37">
        <f t="shared" si="181"/>
        <v>120.09999999999745</v>
      </c>
      <c r="E1206" s="37"/>
      <c r="F1206" s="37">
        <f t="shared" si="180"/>
        <v>0.1</v>
      </c>
      <c r="G1206" s="53">
        <f t="shared" si="182"/>
        <v>1</v>
      </c>
      <c r="H1206" s="37">
        <f t="shared" si="183"/>
        <v>0.2</v>
      </c>
      <c r="I1206" s="37">
        <f t="shared" si="184"/>
        <v>24.019999999999577</v>
      </c>
      <c r="J1206" s="37">
        <f t="shared" si="187"/>
        <v>1.9800000000000005E-2</v>
      </c>
      <c r="K1206" s="37">
        <f t="shared" si="189"/>
        <v>1.9800000006517916E-2</v>
      </c>
      <c r="L1206" s="37">
        <f t="shared" si="185"/>
        <v>-6.5179112107571768E-13</v>
      </c>
      <c r="M1206" s="37">
        <f t="shared" si="186"/>
        <v>9.9000000031937763E-2</v>
      </c>
      <c r="N1206" s="36"/>
      <c r="O1206" s="37">
        <f>IF(M1206&gt;'FOBAS Calculator'!$D$22,0,1)</f>
        <v>1</v>
      </c>
      <c r="P1206" s="37">
        <f t="shared" si="188"/>
        <v>120.09999999999745</v>
      </c>
      <c r="Q1206" s="36"/>
      <c r="R1206" s="36"/>
    </row>
    <row r="1207" spans="1:18">
      <c r="A1207" s="36"/>
      <c r="B1207" s="36"/>
      <c r="C1207" s="36"/>
      <c r="D1207" s="37">
        <f t="shared" si="181"/>
        <v>120.19999999999744</v>
      </c>
      <c r="E1207" s="37"/>
      <c r="F1207" s="37">
        <f t="shared" si="180"/>
        <v>0.1</v>
      </c>
      <c r="G1207" s="53">
        <f t="shared" si="182"/>
        <v>1</v>
      </c>
      <c r="H1207" s="37">
        <f t="shared" si="183"/>
        <v>0.2</v>
      </c>
      <c r="I1207" s="37">
        <f t="shared" si="184"/>
        <v>24.039999999999576</v>
      </c>
      <c r="J1207" s="37">
        <f t="shared" si="187"/>
        <v>1.9800000000000005E-2</v>
      </c>
      <c r="K1207" s="37">
        <f t="shared" si="189"/>
        <v>1.9800000006387555E-2</v>
      </c>
      <c r="L1207" s="37">
        <f t="shared" si="185"/>
        <v>-6.3875502109844719E-13</v>
      </c>
      <c r="M1207" s="37">
        <f t="shared" si="186"/>
        <v>9.900000003129901E-2</v>
      </c>
      <c r="N1207" s="36"/>
      <c r="O1207" s="37">
        <f>IF(M1207&gt;'FOBAS Calculator'!$D$22,0,1)</f>
        <v>1</v>
      </c>
      <c r="P1207" s="37">
        <f t="shared" si="188"/>
        <v>120.19999999999744</v>
      </c>
      <c r="Q1207" s="36"/>
      <c r="R1207" s="36"/>
    </row>
    <row r="1208" spans="1:18">
      <c r="A1208" s="36"/>
      <c r="B1208" s="36"/>
      <c r="C1208" s="36"/>
      <c r="D1208" s="37">
        <f t="shared" si="181"/>
        <v>120.29999999999744</v>
      </c>
      <c r="E1208" s="37"/>
      <c r="F1208" s="37">
        <f t="shared" si="180"/>
        <v>0.1</v>
      </c>
      <c r="G1208" s="53">
        <f t="shared" si="182"/>
        <v>1</v>
      </c>
      <c r="H1208" s="37">
        <f t="shared" si="183"/>
        <v>0.2</v>
      </c>
      <c r="I1208" s="37">
        <f t="shared" si="184"/>
        <v>24.059999999999576</v>
      </c>
      <c r="J1208" s="37">
        <f t="shared" si="187"/>
        <v>1.9800000000000005E-2</v>
      </c>
      <c r="K1208" s="37">
        <f t="shared" si="189"/>
        <v>1.9800000006259807E-2</v>
      </c>
      <c r="L1208" s="37">
        <f t="shared" si="185"/>
        <v>-6.2598017047665877E-13</v>
      </c>
      <c r="M1208" s="37">
        <f t="shared" si="186"/>
        <v>9.9000000030673024E-2</v>
      </c>
      <c r="N1208" s="36"/>
      <c r="O1208" s="37">
        <f>IF(M1208&gt;'FOBAS Calculator'!$D$22,0,1)</f>
        <v>1</v>
      </c>
      <c r="P1208" s="37">
        <f t="shared" si="188"/>
        <v>120.29999999999744</v>
      </c>
      <c r="Q1208" s="36"/>
      <c r="R1208" s="36"/>
    </row>
    <row r="1209" spans="1:18">
      <c r="A1209" s="36"/>
      <c r="B1209" s="36"/>
      <c r="C1209" s="36"/>
      <c r="D1209" s="37">
        <f t="shared" si="181"/>
        <v>120.39999999999743</v>
      </c>
      <c r="E1209" s="37"/>
      <c r="F1209" s="37">
        <f t="shared" si="180"/>
        <v>0.1</v>
      </c>
      <c r="G1209" s="53">
        <f t="shared" si="182"/>
        <v>1</v>
      </c>
      <c r="H1209" s="37">
        <f t="shared" si="183"/>
        <v>0.2</v>
      </c>
      <c r="I1209" s="37">
        <f t="shared" si="184"/>
        <v>24.079999999999576</v>
      </c>
      <c r="J1209" s="37">
        <f t="shared" si="187"/>
        <v>1.9800000000000005E-2</v>
      </c>
      <c r="K1209" s="37">
        <f t="shared" si="189"/>
        <v>1.9800000006134605E-2</v>
      </c>
      <c r="L1209" s="37">
        <f t="shared" si="185"/>
        <v>-6.1345997726114372E-13</v>
      </c>
      <c r="M1209" s="37">
        <f t="shared" si="186"/>
        <v>9.9000000030059571E-2</v>
      </c>
      <c r="N1209" s="36"/>
      <c r="O1209" s="37">
        <f>IF(M1209&gt;'FOBAS Calculator'!$D$22,0,1)</f>
        <v>1</v>
      </c>
      <c r="P1209" s="37">
        <f t="shared" si="188"/>
        <v>120.39999999999743</v>
      </c>
      <c r="Q1209" s="36"/>
      <c r="R1209" s="36"/>
    </row>
    <row r="1210" spans="1:18">
      <c r="A1210" s="36"/>
      <c r="B1210" s="36"/>
      <c r="C1210" s="36"/>
      <c r="D1210" s="37">
        <f t="shared" si="181"/>
        <v>120.49999999999743</v>
      </c>
      <c r="E1210" s="37"/>
      <c r="F1210" s="37">
        <f t="shared" si="180"/>
        <v>0.1</v>
      </c>
      <c r="G1210" s="53">
        <f t="shared" si="182"/>
        <v>1</v>
      </c>
      <c r="H1210" s="37">
        <f t="shared" si="183"/>
        <v>0.2</v>
      </c>
      <c r="I1210" s="37">
        <f t="shared" si="184"/>
        <v>24.099999999999575</v>
      </c>
      <c r="J1210" s="37">
        <f t="shared" si="187"/>
        <v>1.9800000000000005E-2</v>
      </c>
      <c r="K1210" s="37">
        <f t="shared" si="189"/>
        <v>1.9800000006011918E-2</v>
      </c>
      <c r="L1210" s="37">
        <f t="shared" si="185"/>
        <v>-6.0119131894964541E-13</v>
      </c>
      <c r="M1210" s="37">
        <f t="shared" si="186"/>
        <v>9.9000000029458385E-2</v>
      </c>
      <c r="N1210" s="36"/>
      <c r="O1210" s="37">
        <f>IF(M1210&gt;'FOBAS Calculator'!$D$22,0,1)</f>
        <v>1</v>
      </c>
      <c r="P1210" s="37">
        <f t="shared" si="188"/>
        <v>120.49999999999743</v>
      </c>
      <c r="Q1210" s="36"/>
      <c r="R1210" s="36"/>
    </row>
    <row r="1211" spans="1:18">
      <c r="A1211" s="36"/>
      <c r="B1211" s="36"/>
      <c r="C1211" s="36"/>
      <c r="D1211" s="37">
        <f t="shared" si="181"/>
        <v>120.59999999999742</v>
      </c>
      <c r="E1211" s="37"/>
      <c r="F1211" s="37">
        <f t="shared" si="180"/>
        <v>0.1</v>
      </c>
      <c r="G1211" s="53">
        <f t="shared" si="182"/>
        <v>1</v>
      </c>
      <c r="H1211" s="37">
        <f t="shared" si="183"/>
        <v>0.2</v>
      </c>
      <c r="I1211" s="37">
        <f t="shared" si="184"/>
        <v>24.119999999999575</v>
      </c>
      <c r="J1211" s="37">
        <f t="shared" si="187"/>
        <v>1.9800000000000005E-2</v>
      </c>
      <c r="K1211" s="37">
        <f t="shared" si="189"/>
        <v>1.9800000005891681E-2</v>
      </c>
      <c r="L1211" s="37">
        <f t="shared" si="185"/>
        <v>-5.8916760359295495E-13</v>
      </c>
      <c r="M1211" s="37">
        <f t="shared" si="186"/>
        <v>9.9000000028869217E-2</v>
      </c>
      <c r="N1211" s="36"/>
      <c r="O1211" s="37">
        <f>IF(M1211&gt;'FOBAS Calculator'!$D$22,0,1)</f>
        <v>1</v>
      </c>
      <c r="P1211" s="37">
        <f t="shared" si="188"/>
        <v>120.59999999999742</v>
      </c>
      <c r="Q1211" s="36"/>
      <c r="R1211" s="36"/>
    </row>
    <row r="1212" spans="1:18">
      <c r="A1212" s="36"/>
      <c r="B1212" s="36"/>
      <c r="C1212" s="36"/>
      <c r="D1212" s="37">
        <f t="shared" si="181"/>
        <v>120.69999999999742</v>
      </c>
      <c r="E1212" s="37"/>
      <c r="F1212" s="37">
        <f t="shared" si="180"/>
        <v>0.1</v>
      </c>
      <c r="G1212" s="53">
        <f t="shared" si="182"/>
        <v>1</v>
      </c>
      <c r="H1212" s="37">
        <f t="shared" si="183"/>
        <v>0.2</v>
      </c>
      <c r="I1212" s="37">
        <f t="shared" si="184"/>
        <v>24.139999999999574</v>
      </c>
      <c r="J1212" s="37">
        <f t="shared" si="187"/>
        <v>1.9800000000000005E-2</v>
      </c>
      <c r="K1212" s="37">
        <f t="shared" si="189"/>
        <v>1.9800000005773848E-2</v>
      </c>
      <c r="L1212" s="37">
        <f t="shared" si="185"/>
        <v>-5.7738432091003493E-13</v>
      </c>
      <c r="M1212" s="37">
        <f t="shared" si="186"/>
        <v>9.9000000028291832E-2</v>
      </c>
      <c r="N1212" s="36"/>
      <c r="O1212" s="37">
        <f>IF(M1212&gt;'FOBAS Calculator'!$D$22,0,1)</f>
        <v>1</v>
      </c>
      <c r="P1212" s="37">
        <f t="shared" si="188"/>
        <v>120.69999999999742</v>
      </c>
      <c r="Q1212" s="36"/>
      <c r="R1212" s="36"/>
    </row>
    <row r="1213" spans="1:18">
      <c r="A1213" s="36"/>
      <c r="B1213" s="36"/>
      <c r="C1213" s="36"/>
      <c r="D1213" s="37">
        <f t="shared" si="181"/>
        <v>120.79999999999741</v>
      </c>
      <c r="E1213" s="37"/>
      <c r="F1213" s="37">
        <f t="shared" si="180"/>
        <v>0.1</v>
      </c>
      <c r="G1213" s="53">
        <f t="shared" si="182"/>
        <v>1</v>
      </c>
      <c r="H1213" s="37">
        <f t="shared" si="183"/>
        <v>0.2</v>
      </c>
      <c r="I1213" s="37">
        <f t="shared" si="184"/>
        <v>24.159999999999574</v>
      </c>
      <c r="J1213" s="37">
        <f t="shared" si="187"/>
        <v>1.9800000000000005E-2</v>
      </c>
      <c r="K1213" s="37">
        <f t="shared" si="189"/>
        <v>1.9800000005658368E-2</v>
      </c>
      <c r="L1213" s="37">
        <f t="shared" si="185"/>
        <v>-5.6583626673045732E-13</v>
      </c>
      <c r="M1213" s="37">
        <f t="shared" si="186"/>
        <v>9.9000000027725993E-2</v>
      </c>
      <c r="N1213" s="36"/>
      <c r="O1213" s="37">
        <f>IF(M1213&gt;'FOBAS Calculator'!$D$22,0,1)</f>
        <v>1</v>
      </c>
      <c r="P1213" s="37">
        <f t="shared" si="188"/>
        <v>120.79999999999741</v>
      </c>
      <c r="Q1213" s="36"/>
      <c r="R1213" s="36"/>
    </row>
    <row r="1214" spans="1:18">
      <c r="A1214" s="36"/>
      <c r="B1214" s="36"/>
      <c r="C1214" s="36"/>
      <c r="D1214" s="37">
        <f t="shared" si="181"/>
        <v>120.89999999999741</v>
      </c>
      <c r="E1214" s="37"/>
      <c r="F1214" s="37">
        <f t="shared" si="180"/>
        <v>0.1</v>
      </c>
      <c r="G1214" s="53">
        <f t="shared" si="182"/>
        <v>1</v>
      </c>
      <c r="H1214" s="37">
        <f t="shared" si="183"/>
        <v>0.2</v>
      </c>
      <c r="I1214" s="37">
        <f t="shared" si="184"/>
        <v>24.179999999999573</v>
      </c>
      <c r="J1214" s="37">
        <f t="shared" si="187"/>
        <v>1.9800000000000005E-2</v>
      </c>
      <c r="K1214" s="37">
        <f t="shared" si="189"/>
        <v>1.9800000005545205E-2</v>
      </c>
      <c r="L1214" s="37">
        <f t="shared" si="185"/>
        <v>-5.5451997160727018E-13</v>
      </c>
      <c r="M1214" s="37">
        <f t="shared" si="186"/>
        <v>9.9000000027171478E-2</v>
      </c>
      <c r="N1214" s="36"/>
      <c r="O1214" s="37">
        <f>IF(M1214&gt;'FOBAS Calculator'!$D$22,0,1)</f>
        <v>1</v>
      </c>
      <c r="P1214" s="37">
        <f t="shared" si="188"/>
        <v>120.89999999999741</v>
      </c>
      <c r="Q1214" s="36"/>
      <c r="R1214" s="36"/>
    </row>
    <row r="1215" spans="1:18">
      <c r="A1215" s="36"/>
      <c r="B1215" s="36"/>
      <c r="C1215" s="36"/>
      <c r="D1215" s="37">
        <f t="shared" si="181"/>
        <v>120.9999999999974</v>
      </c>
      <c r="E1215" s="37"/>
      <c r="F1215" s="37">
        <f t="shared" si="180"/>
        <v>0.1</v>
      </c>
      <c r="G1215" s="53">
        <f t="shared" si="182"/>
        <v>1</v>
      </c>
      <c r="H1215" s="37">
        <f t="shared" si="183"/>
        <v>0.2</v>
      </c>
      <c r="I1215" s="37">
        <f t="shared" si="184"/>
        <v>24.199999999999573</v>
      </c>
      <c r="J1215" s="37">
        <f t="shared" si="187"/>
        <v>1.9800000000000005E-2</v>
      </c>
      <c r="K1215" s="37">
        <f t="shared" si="189"/>
        <v>1.9800000005434297E-2</v>
      </c>
      <c r="L1215" s="37">
        <f t="shared" si="185"/>
        <v>-5.4342919053596002E-13</v>
      </c>
      <c r="M1215" s="37">
        <f t="shared" si="186"/>
        <v>9.9000000026628052E-2</v>
      </c>
      <c r="N1215" s="36"/>
      <c r="O1215" s="37">
        <f>IF(M1215&gt;'FOBAS Calculator'!$D$22,0,1)</f>
        <v>1</v>
      </c>
      <c r="P1215" s="37">
        <f t="shared" si="188"/>
        <v>120.9999999999974</v>
      </c>
      <c r="Q1215" s="36"/>
      <c r="R1215" s="36"/>
    </row>
    <row r="1216" spans="1:18">
      <c r="A1216" s="36"/>
      <c r="B1216" s="36"/>
      <c r="C1216" s="36"/>
      <c r="D1216" s="37">
        <f t="shared" si="181"/>
        <v>121.09999999999739</v>
      </c>
      <c r="E1216" s="37"/>
      <c r="F1216" s="37">
        <f t="shared" si="180"/>
        <v>0.1</v>
      </c>
      <c r="G1216" s="53">
        <f t="shared" si="182"/>
        <v>1</v>
      </c>
      <c r="H1216" s="37">
        <f t="shared" si="183"/>
        <v>0.2</v>
      </c>
      <c r="I1216" s="37">
        <f t="shared" si="184"/>
        <v>24.219999999999573</v>
      </c>
      <c r="J1216" s="37">
        <f t="shared" si="187"/>
        <v>1.9800000000000005E-2</v>
      </c>
      <c r="K1216" s="37">
        <f t="shared" si="189"/>
        <v>1.9800000005325613E-2</v>
      </c>
      <c r="L1216" s="37">
        <f t="shared" si="185"/>
        <v>-5.3256080101427021E-13</v>
      </c>
      <c r="M1216" s="37">
        <f t="shared" si="186"/>
        <v>9.9000000026095492E-2</v>
      </c>
      <c r="N1216" s="36"/>
      <c r="O1216" s="37">
        <f>IF(M1216&gt;'FOBAS Calculator'!$D$22,0,1)</f>
        <v>1</v>
      </c>
      <c r="P1216" s="37">
        <f t="shared" si="188"/>
        <v>121.09999999999739</v>
      </c>
      <c r="Q1216" s="36"/>
      <c r="R1216" s="36"/>
    </row>
    <row r="1217" spans="1:18">
      <c r="A1217" s="36"/>
      <c r="B1217" s="36"/>
      <c r="C1217" s="36"/>
      <c r="D1217" s="37">
        <f t="shared" si="181"/>
        <v>121.19999999999739</v>
      </c>
      <c r="E1217" s="37"/>
      <c r="F1217" s="37">
        <f t="shared" si="180"/>
        <v>0.1</v>
      </c>
      <c r="G1217" s="53">
        <f t="shared" si="182"/>
        <v>1</v>
      </c>
      <c r="H1217" s="37">
        <f t="shared" si="183"/>
        <v>0.2</v>
      </c>
      <c r="I1217" s="37">
        <f t="shared" si="184"/>
        <v>24.239999999999572</v>
      </c>
      <c r="J1217" s="37">
        <f t="shared" si="187"/>
        <v>1.9800000000000005E-2</v>
      </c>
      <c r="K1217" s="37">
        <f t="shared" si="189"/>
        <v>1.9800000005219101E-2</v>
      </c>
      <c r="L1217" s="37">
        <f t="shared" si="185"/>
        <v>-5.2190959887177261E-13</v>
      </c>
      <c r="M1217" s="37">
        <f t="shared" si="186"/>
        <v>9.9000000025573576E-2</v>
      </c>
      <c r="N1217" s="36"/>
      <c r="O1217" s="37">
        <f>IF(M1217&gt;'FOBAS Calculator'!$D$22,0,1)</f>
        <v>1</v>
      </c>
      <c r="P1217" s="37">
        <f t="shared" si="188"/>
        <v>121.19999999999739</v>
      </c>
      <c r="Q1217" s="36"/>
      <c r="R1217" s="36"/>
    </row>
    <row r="1218" spans="1:18">
      <c r="A1218" s="36"/>
      <c r="B1218" s="36"/>
      <c r="C1218" s="36"/>
      <c r="D1218" s="37">
        <f t="shared" si="181"/>
        <v>121.29999999999738</v>
      </c>
      <c r="E1218" s="37"/>
      <c r="F1218" s="37">
        <f t="shared" si="180"/>
        <v>0.1</v>
      </c>
      <c r="G1218" s="53">
        <f t="shared" si="182"/>
        <v>1</v>
      </c>
      <c r="H1218" s="37">
        <f t="shared" si="183"/>
        <v>0.2</v>
      </c>
      <c r="I1218" s="37">
        <f t="shared" si="184"/>
        <v>24.259999999999572</v>
      </c>
      <c r="J1218" s="37">
        <f t="shared" si="187"/>
        <v>1.9800000000000005E-2</v>
      </c>
      <c r="K1218" s="37">
        <f t="shared" si="189"/>
        <v>1.9800000005114719E-2</v>
      </c>
      <c r="L1218" s="37">
        <f t="shared" si="185"/>
        <v>-5.1147142077212495E-13</v>
      </c>
      <c r="M1218" s="37">
        <f t="shared" si="186"/>
        <v>9.900000002506211E-2</v>
      </c>
      <c r="N1218" s="36"/>
      <c r="O1218" s="37">
        <f>IF(M1218&gt;'FOBAS Calculator'!$D$22,0,1)</f>
        <v>1</v>
      </c>
      <c r="P1218" s="37">
        <f t="shared" si="188"/>
        <v>121.29999999999738</v>
      </c>
      <c r="Q1218" s="36"/>
      <c r="R1218" s="36"/>
    </row>
    <row r="1219" spans="1:18">
      <c r="A1219" s="36"/>
      <c r="B1219" s="36"/>
      <c r="C1219" s="36"/>
      <c r="D1219" s="37">
        <f t="shared" si="181"/>
        <v>121.39999999999738</v>
      </c>
      <c r="E1219" s="37"/>
      <c r="F1219" s="37">
        <f t="shared" si="180"/>
        <v>0.1</v>
      </c>
      <c r="G1219" s="53">
        <f t="shared" si="182"/>
        <v>1</v>
      </c>
      <c r="H1219" s="37">
        <f t="shared" si="183"/>
        <v>0.2</v>
      </c>
      <c r="I1219" s="37">
        <f t="shared" si="184"/>
        <v>24.279999999999571</v>
      </c>
      <c r="J1219" s="37">
        <f t="shared" si="187"/>
        <v>1.9800000000000005E-2</v>
      </c>
      <c r="K1219" s="37">
        <f t="shared" si="189"/>
        <v>1.9800000005012426E-2</v>
      </c>
      <c r="L1219" s="37">
        <f t="shared" si="185"/>
        <v>-5.0124210337898493E-13</v>
      </c>
      <c r="M1219" s="37">
        <f t="shared" si="186"/>
        <v>9.9000000024560872E-2</v>
      </c>
      <c r="N1219" s="36"/>
      <c r="O1219" s="37">
        <f>IF(M1219&gt;'FOBAS Calculator'!$D$22,0,1)</f>
        <v>1</v>
      </c>
      <c r="P1219" s="37">
        <f t="shared" si="188"/>
        <v>121.39999999999738</v>
      </c>
      <c r="Q1219" s="36"/>
      <c r="R1219" s="36"/>
    </row>
    <row r="1220" spans="1:18">
      <c r="A1220" s="36"/>
      <c r="B1220" s="36"/>
      <c r="C1220" s="36"/>
      <c r="D1220" s="37">
        <f t="shared" si="181"/>
        <v>121.49999999999737</v>
      </c>
      <c r="E1220" s="37"/>
      <c r="F1220" s="37">
        <f t="shared" ref="F1220:F1283" si="190">F1219</f>
        <v>0.1</v>
      </c>
      <c r="G1220" s="53">
        <f t="shared" si="182"/>
        <v>1</v>
      </c>
      <c r="H1220" s="37">
        <f t="shared" si="183"/>
        <v>0.2</v>
      </c>
      <c r="I1220" s="37">
        <f t="shared" si="184"/>
        <v>24.299999999999571</v>
      </c>
      <c r="J1220" s="37">
        <f t="shared" si="187"/>
        <v>1.9800000000000005E-2</v>
      </c>
      <c r="K1220" s="37">
        <f t="shared" si="189"/>
        <v>1.9800000004912176E-2</v>
      </c>
      <c r="L1220" s="37">
        <f t="shared" si="185"/>
        <v>-4.9121713641131497E-13</v>
      </c>
      <c r="M1220" s="37">
        <f t="shared" si="186"/>
        <v>9.9000000024069654E-2</v>
      </c>
      <c r="N1220" s="36"/>
      <c r="O1220" s="37">
        <f>IF(M1220&gt;'FOBAS Calculator'!$D$22,0,1)</f>
        <v>1</v>
      </c>
      <c r="P1220" s="37">
        <f t="shared" si="188"/>
        <v>121.49999999999737</v>
      </c>
      <c r="Q1220" s="36"/>
      <c r="R1220" s="36"/>
    </row>
    <row r="1221" spans="1:18">
      <c r="A1221" s="36"/>
      <c r="B1221" s="36"/>
      <c r="C1221" s="36"/>
      <c r="D1221" s="37">
        <f t="shared" si="181"/>
        <v>121.59999999999737</v>
      </c>
      <c r="E1221" s="37"/>
      <c r="F1221" s="37">
        <f t="shared" si="190"/>
        <v>0.1</v>
      </c>
      <c r="G1221" s="53">
        <f t="shared" si="182"/>
        <v>1</v>
      </c>
      <c r="H1221" s="37">
        <f t="shared" si="183"/>
        <v>0.2</v>
      </c>
      <c r="I1221" s="37">
        <f t="shared" si="184"/>
        <v>24.31999999999957</v>
      </c>
      <c r="J1221" s="37">
        <f t="shared" si="187"/>
        <v>1.9800000000000005E-2</v>
      </c>
      <c r="K1221" s="37">
        <f t="shared" si="189"/>
        <v>1.9800000004813936E-2</v>
      </c>
      <c r="L1221" s="37">
        <f t="shared" si="185"/>
        <v>-4.8139305042216309E-13</v>
      </c>
      <c r="M1221" s="37">
        <f t="shared" si="186"/>
        <v>9.9000000023588261E-2</v>
      </c>
      <c r="N1221" s="36"/>
      <c r="O1221" s="37">
        <f>IF(M1221&gt;'FOBAS Calculator'!$D$22,0,1)</f>
        <v>1</v>
      </c>
      <c r="P1221" s="37">
        <f t="shared" si="188"/>
        <v>121.59999999999737</v>
      </c>
      <c r="Q1221" s="36"/>
      <c r="R1221" s="36"/>
    </row>
    <row r="1222" spans="1:18">
      <c r="A1222" s="36"/>
      <c r="B1222" s="36"/>
      <c r="C1222" s="36"/>
      <c r="D1222" s="37">
        <f t="shared" ref="D1222:D1285" si="191">D1221+F1220</f>
        <v>121.69999999999736</v>
      </c>
      <c r="E1222" s="37"/>
      <c r="F1222" s="37">
        <f t="shared" si="190"/>
        <v>0.1</v>
      </c>
      <c r="G1222" s="53">
        <f t="shared" ref="G1222:G1285" si="192">G1221</f>
        <v>1</v>
      </c>
      <c r="H1222" s="37">
        <f t="shared" ref="H1222:H1285" si="193">H1221</f>
        <v>0.2</v>
      </c>
      <c r="I1222" s="37">
        <f t="shared" ref="I1222:I1285" si="194">H1222*F1220+I1221</f>
        <v>24.33999999999957</v>
      </c>
      <c r="J1222" s="37">
        <f t="shared" si="187"/>
        <v>1.9800000000000005E-2</v>
      </c>
      <c r="K1222" s="37">
        <f t="shared" si="189"/>
        <v>1.9800000004717655E-2</v>
      </c>
      <c r="L1222" s="37">
        <f t="shared" ref="L1222:L1285" si="195">(J1222-K1222)/G1222/10</f>
        <v>-4.717649881857966E-13</v>
      </c>
      <c r="M1222" s="37">
        <f t="shared" ref="M1222:M1285" si="196">M1221+L1222</f>
        <v>9.9000000023116499E-2</v>
      </c>
      <c r="N1222" s="36"/>
      <c r="O1222" s="37">
        <f>IF(M1222&gt;'FOBAS Calculator'!$D$22,0,1)</f>
        <v>1</v>
      </c>
      <c r="P1222" s="37">
        <f t="shared" si="188"/>
        <v>121.69999999999736</v>
      </c>
      <c r="Q1222" s="36"/>
      <c r="R1222" s="36"/>
    </row>
    <row r="1223" spans="1:18">
      <c r="A1223" s="36"/>
      <c r="B1223" s="36"/>
      <c r="C1223" s="36"/>
      <c r="D1223" s="37">
        <f t="shared" si="191"/>
        <v>121.79999999999735</v>
      </c>
      <c r="E1223" s="37"/>
      <c r="F1223" s="37">
        <f t="shared" si="190"/>
        <v>0.1</v>
      </c>
      <c r="G1223" s="53">
        <f t="shared" si="192"/>
        <v>1</v>
      </c>
      <c r="H1223" s="37">
        <f t="shared" si="193"/>
        <v>0.2</v>
      </c>
      <c r="I1223" s="37">
        <f t="shared" si="194"/>
        <v>24.35999999999957</v>
      </c>
      <c r="J1223" s="37">
        <f t="shared" ref="J1223:J1286" si="197">$A$6*F1221*H1223*10</f>
        <v>1.9800000000000005E-2</v>
      </c>
      <c r="K1223" s="37">
        <f t="shared" si="189"/>
        <v>1.9800000004623303E-2</v>
      </c>
      <c r="L1223" s="37">
        <f t="shared" si="195"/>
        <v>-4.6232982719995874E-13</v>
      </c>
      <c r="M1223" s="37">
        <f t="shared" si="196"/>
        <v>9.9000000022654175E-2</v>
      </c>
      <c r="N1223" s="36"/>
      <c r="O1223" s="37">
        <f>IF(M1223&gt;'FOBAS Calculator'!$D$22,0,1)</f>
        <v>1</v>
      </c>
      <c r="P1223" s="37">
        <f t="shared" ref="P1223:P1286" si="198">IF((O1223)=1,D1223,0)</f>
        <v>121.79999999999735</v>
      </c>
      <c r="Q1223" s="36"/>
      <c r="R1223" s="36"/>
    </row>
    <row r="1224" spans="1:18">
      <c r="A1224" s="36"/>
      <c r="B1224" s="36"/>
      <c r="C1224" s="36"/>
      <c r="D1224" s="37">
        <f t="shared" si="191"/>
        <v>121.89999999999735</v>
      </c>
      <c r="E1224" s="37"/>
      <c r="F1224" s="37">
        <f t="shared" si="190"/>
        <v>0.1</v>
      </c>
      <c r="G1224" s="53">
        <f t="shared" si="192"/>
        <v>1</v>
      </c>
      <c r="H1224" s="37">
        <f t="shared" si="193"/>
        <v>0.2</v>
      </c>
      <c r="I1224" s="37">
        <f t="shared" si="194"/>
        <v>24.379999999999569</v>
      </c>
      <c r="J1224" s="37">
        <f t="shared" si="197"/>
        <v>1.9800000000000005E-2</v>
      </c>
      <c r="K1224" s="37">
        <f t="shared" ref="K1224:K1287" si="199">ABS(F1222*H1224*M1223*10)</f>
        <v>1.9800000004530839E-2</v>
      </c>
      <c r="L1224" s="37">
        <f t="shared" si="195"/>
        <v>-4.5308340412830715E-13</v>
      </c>
      <c r="M1224" s="37">
        <f t="shared" si="196"/>
        <v>9.9000000022201093E-2</v>
      </c>
      <c r="N1224" s="36"/>
      <c r="O1224" s="37">
        <f>IF(M1224&gt;'FOBAS Calculator'!$D$22,0,1)</f>
        <v>1</v>
      </c>
      <c r="P1224" s="37">
        <f t="shared" si="198"/>
        <v>121.89999999999735</v>
      </c>
      <c r="Q1224" s="36"/>
      <c r="R1224" s="36"/>
    </row>
    <row r="1225" spans="1:18">
      <c r="A1225" s="36"/>
      <c r="B1225" s="36"/>
      <c r="C1225" s="36"/>
      <c r="D1225" s="37">
        <f t="shared" si="191"/>
        <v>121.99999999999734</v>
      </c>
      <c r="E1225" s="37"/>
      <c r="F1225" s="37">
        <f t="shared" si="190"/>
        <v>0.1</v>
      </c>
      <c r="G1225" s="53">
        <f t="shared" si="192"/>
        <v>1</v>
      </c>
      <c r="H1225" s="37">
        <f t="shared" si="193"/>
        <v>0.2</v>
      </c>
      <c r="I1225" s="37">
        <f t="shared" si="194"/>
        <v>24.399999999999569</v>
      </c>
      <c r="J1225" s="37">
        <f t="shared" si="197"/>
        <v>1.9800000000000005E-2</v>
      </c>
      <c r="K1225" s="37">
        <f t="shared" si="199"/>
        <v>1.9800000004440224E-2</v>
      </c>
      <c r="L1225" s="37">
        <f t="shared" si="195"/>
        <v>-4.4402190257919474E-13</v>
      </c>
      <c r="M1225" s="37">
        <f t="shared" si="196"/>
        <v>9.9000000021757073E-2</v>
      </c>
      <c r="N1225" s="36"/>
      <c r="O1225" s="37">
        <f>IF(M1225&gt;'FOBAS Calculator'!$D$22,0,1)</f>
        <v>1</v>
      </c>
      <c r="P1225" s="37">
        <f t="shared" si="198"/>
        <v>121.99999999999734</v>
      </c>
      <c r="Q1225" s="36"/>
      <c r="R1225" s="36"/>
    </row>
    <row r="1226" spans="1:18">
      <c r="A1226" s="36"/>
      <c r="B1226" s="36"/>
      <c r="C1226" s="36"/>
      <c r="D1226" s="37">
        <f t="shared" si="191"/>
        <v>122.09999999999734</v>
      </c>
      <c r="E1226" s="37"/>
      <c r="F1226" s="37">
        <f t="shared" si="190"/>
        <v>0.1</v>
      </c>
      <c r="G1226" s="53">
        <f t="shared" si="192"/>
        <v>1</v>
      </c>
      <c r="H1226" s="37">
        <f t="shared" si="193"/>
        <v>0.2</v>
      </c>
      <c r="I1226" s="37">
        <f t="shared" si="194"/>
        <v>24.419999999999568</v>
      </c>
      <c r="J1226" s="37">
        <f t="shared" si="197"/>
        <v>1.9800000000000005E-2</v>
      </c>
      <c r="K1226" s="37">
        <f t="shared" si="199"/>
        <v>1.980000000435142E-2</v>
      </c>
      <c r="L1226" s="37">
        <f t="shared" si="195"/>
        <v>-4.3514150616097425E-13</v>
      </c>
      <c r="M1226" s="37">
        <f t="shared" si="196"/>
        <v>9.9000000021321935E-2</v>
      </c>
      <c r="N1226" s="36"/>
      <c r="O1226" s="37">
        <f>IF(M1226&gt;'FOBAS Calculator'!$D$22,0,1)</f>
        <v>1</v>
      </c>
      <c r="P1226" s="37">
        <f t="shared" si="198"/>
        <v>122.09999999999734</v>
      </c>
      <c r="Q1226" s="36"/>
      <c r="R1226" s="36"/>
    </row>
    <row r="1227" spans="1:18">
      <c r="A1227" s="36"/>
      <c r="B1227" s="36"/>
      <c r="C1227" s="36"/>
      <c r="D1227" s="37">
        <f t="shared" si="191"/>
        <v>122.19999999999733</v>
      </c>
      <c r="E1227" s="37"/>
      <c r="F1227" s="37">
        <f t="shared" si="190"/>
        <v>0.1</v>
      </c>
      <c r="G1227" s="53">
        <f t="shared" si="192"/>
        <v>1</v>
      </c>
      <c r="H1227" s="37">
        <f t="shared" si="193"/>
        <v>0.2</v>
      </c>
      <c r="I1227" s="37">
        <f t="shared" si="194"/>
        <v>24.439999999999568</v>
      </c>
      <c r="J1227" s="37">
        <f t="shared" si="197"/>
        <v>1.9800000000000005E-2</v>
      </c>
      <c r="K1227" s="37">
        <f t="shared" si="199"/>
        <v>1.9800000004264393E-2</v>
      </c>
      <c r="L1227" s="37">
        <f t="shared" si="195"/>
        <v>-4.2643874542669382E-13</v>
      </c>
      <c r="M1227" s="37">
        <f t="shared" si="196"/>
        <v>9.9000000020895498E-2</v>
      </c>
      <c r="N1227" s="36"/>
      <c r="O1227" s="37">
        <f>IF(M1227&gt;'FOBAS Calculator'!$D$22,0,1)</f>
        <v>1</v>
      </c>
      <c r="P1227" s="37">
        <f t="shared" si="198"/>
        <v>122.19999999999733</v>
      </c>
      <c r="Q1227" s="36"/>
      <c r="R1227" s="36"/>
    </row>
    <row r="1228" spans="1:18">
      <c r="A1228" s="36"/>
      <c r="B1228" s="36"/>
      <c r="C1228" s="36"/>
      <c r="D1228" s="37">
        <f t="shared" si="191"/>
        <v>122.29999999999733</v>
      </c>
      <c r="E1228" s="37"/>
      <c r="F1228" s="37">
        <f t="shared" si="190"/>
        <v>0.1</v>
      </c>
      <c r="G1228" s="53">
        <f t="shared" si="192"/>
        <v>1</v>
      </c>
      <c r="H1228" s="37">
        <f t="shared" si="193"/>
        <v>0.2</v>
      </c>
      <c r="I1228" s="37">
        <f t="shared" si="194"/>
        <v>24.459999999999567</v>
      </c>
      <c r="J1228" s="37">
        <f t="shared" si="197"/>
        <v>1.9800000000000005E-2</v>
      </c>
      <c r="K1228" s="37">
        <f t="shared" si="199"/>
        <v>1.9800000004179107E-2</v>
      </c>
      <c r="L1228" s="37">
        <f t="shared" si="195"/>
        <v>-4.179101509294014E-13</v>
      </c>
      <c r="M1228" s="37">
        <f t="shared" si="196"/>
        <v>9.9000000020477583E-2</v>
      </c>
      <c r="N1228" s="36"/>
      <c r="O1228" s="37">
        <f>IF(M1228&gt;'FOBAS Calculator'!$D$22,0,1)</f>
        <v>1</v>
      </c>
      <c r="P1228" s="37">
        <f t="shared" si="198"/>
        <v>122.29999999999733</v>
      </c>
      <c r="Q1228" s="36"/>
      <c r="R1228" s="36"/>
    </row>
    <row r="1229" spans="1:18">
      <c r="A1229" s="36"/>
      <c r="B1229" s="36"/>
      <c r="C1229" s="36"/>
      <c r="D1229" s="37">
        <f t="shared" si="191"/>
        <v>122.39999999999732</v>
      </c>
      <c r="E1229" s="37"/>
      <c r="F1229" s="37">
        <f t="shared" si="190"/>
        <v>0.1</v>
      </c>
      <c r="G1229" s="53">
        <f t="shared" si="192"/>
        <v>1</v>
      </c>
      <c r="H1229" s="37">
        <f t="shared" si="193"/>
        <v>0.2</v>
      </c>
      <c r="I1229" s="37">
        <f t="shared" si="194"/>
        <v>24.479999999999567</v>
      </c>
      <c r="J1229" s="37">
        <f t="shared" si="197"/>
        <v>1.9800000000000005E-2</v>
      </c>
      <c r="K1229" s="37">
        <f t="shared" si="199"/>
        <v>1.9800000004095521E-2</v>
      </c>
      <c r="L1229" s="37">
        <f t="shared" si="195"/>
        <v>-4.0955155933275477E-13</v>
      </c>
      <c r="M1229" s="37">
        <f t="shared" si="196"/>
        <v>9.9000000020068035E-2</v>
      </c>
      <c r="N1229" s="36"/>
      <c r="O1229" s="37">
        <f>IF(M1229&gt;'FOBAS Calculator'!$D$22,0,1)</f>
        <v>1</v>
      </c>
      <c r="P1229" s="37">
        <f t="shared" si="198"/>
        <v>122.39999999999732</v>
      </c>
      <c r="Q1229" s="36"/>
      <c r="R1229" s="36"/>
    </row>
    <row r="1230" spans="1:18">
      <c r="A1230" s="36"/>
      <c r="B1230" s="36"/>
      <c r="C1230" s="36"/>
      <c r="D1230" s="37">
        <f t="shared" si="191"/>
        <v>122.49999999999731</v>
      </c>
      <c r="E1230" s="37"/>
      <c r="F1230" s="37">
        <f t="shared" si="190"/>
        <v>0.1</v>
      </c>
      <c r="G1230" s="53">
        <f t="shared" si="192"/>
        <v>1</v>
      </c>
      <c r="H1230" s="37">
        <f t="shared" si="193"/>
        <v>0.2</v>
      </c>
      <c r="I1230" s="37">
        <f t="shared" si="194"/>
        <v>24.499999999999567</v>
      </c>
      <c r="J1230" s="37">
        <f t="shared" si="197"/>
        <v>1.9800000000000005E-2</v>
      </c>
      <c r="K1230" s="37">
        <f t="shared" si="199"/>
        <v>1.9800000004013614E-2</v>
      </c>
      <c r="L1230" s="37">
        <f t="shared" si="195"/>
        <v>-4.0136088896858267E-13</v>
      </c>
      <c r="M1230" s="37">
        <f t="shared" si="196"/>
        <v>9.9000000019666676E-2</v>
      </c>
      <c r="N1230" s="36"/>
      <c r="O1230" s="37">
        <f>IF(M1230&gt;'FOBAS Calculator'!$D$22,0,1)</f>
        <v>1</v>
      </c>
      <c r="P1230" s="37">
        <f t="shared" si="198"/>
        <v>122.49999999999731</v>
      </c>
      <c r="Q1230" s="36"/>
      <c r="R1230" s="36"/>
    </row>
    <row r="1231" spans="1:18">
      <c r="A1231" s="36"/>
      <c r="B1231" s="36"/>
      <c r="C1231" s="36"/>
      <c r="D1231" s="37">
        <f t="shared" si="191"/>
        <v>122.59999999999731</v>
      </c>
      <c r="E1231" s="37"/>
      <c r="F1231" s="37">
        <f t="shared" si="190"/>
        <v>0.1</v>
      </c>
      <c r="G1231" s="53">
        <f t="shared" si="192"/>
        <v>1</v>
      </c>
      <c r="H1231" s="37">
        <f t="shared" si="193"/>
        <v>0.2</v>
      </c>
      <c r="I1231" s="37">
        <f t="shared" si="194"/>
        <v>24.519999999999566</v>
      </c>
      <c r="J1231" s="37">
        <f t="shared" si="197"/>
        <v>1.9800000000000005E-2</v>
      </c>
      <c r="K1231" s="37">
        <f t="shared" si="199"/>
        <v>1.9800000003933338E-2</v>
      </c>
      <c r="L1231" s="37">
        <f t="shared" si="195"/>
        <v>-3.9333328261115243E-13</v>
      </c>
      <c r="M1231" s="37">
        <f t="shared" si="196"/>
        <v>9.9000000019273338E-2</v>
      </c>
      <c r="N1231" s="36"/>
      <c r="O1231" s="37">
        <f>IF(M1231&gt;'FOBAS Calculator'!$D$22,0,1)</f>
        <v>1</v>
      </c>
      <c r="P1231" s="37">
        <f t="shared" si="198"/>
        <v>122.59999999999731</v>
      </c>
      <c r="Q1231" s="36"/>
      <c r="R1231" s="36"/>
    </row>
    <row r="1232" spans="1:18">
      <c r="A1232" s="36"/>
      <c r="B1232" s="36"/>
      <c r="C1232" s="36"/>
      <c r="D1232" s="37">
        <f t="shared" si="191"/>
        <v>122.6999999999973</v>
      </c>
      <c r="E1232" s="37"/>
      <c r="F1232" s="37">
        <f t="shared" si="190"/>
        <v>0.1</v>
      </c>
      <c r="G1232" s="53">
        <f t="shared" si="192"/>
        <v>1</v>
      </c>
      <c r="H1232" s="37">
        <f t="shared" si="193"/>
        <v>0.2</v>
      </c>
      <c r="I1232" s="37">
        <f t="shared" si="194"/>
        <v>24.539999999999566</v>
      </c>
      <c r="J1232" s="37">
        <f t="shared" si="197"/>
        <v>1.9800000000000005E-2</v>
      </c>
      <c r="K1232" s="37">
        <f t="shared" si="199"/>
        <v>1.9800000003854672E-2</v>
      </c>
      <c r="L1232" s="37">
        <f t="shared" si="195"/>
        <v>-3.8546665859229278E-13</v>
      </c>
      <c r="M1232" s="37">
        <f t="shared" si="196"/>
        <v>9.9000000018887868E-2</v>
      </c>
      <c r="N1232" s="36"/>
      <c r="O1232" s="37">
        <f>IF(M1232&gt;'FOBAS Calculator'!$D$22,0,1)</f>
        <v>1</v>
      </c>
      <c r="P1232" s="37">
        <f t="shared" si="198"/>
        <v>122.6999999999973</v>
      </c>
      <c r="Q1232" s="36"/>
      <c r="R1232" s="36"/>
    </row>
    <row r="1233" spans="1:18">
      <c r="A1233" s="36"/>
      <c r="B1233" s="36"/>
      <c r="C1233" s="36"/>
      <c r="D1233" s="37">
        <f t="shared" si="191"/>
        <v>122.7999999999973</v>
      </c>
      <c r="E1233" s="37"/>
      <c r="F1233" s="37">
        <f t="shared" si="190"/>
        <v>0.1</v>
      </c>
      <c r="G1233" s="53">
        <f t="shared" si="192"/>
        <v>1</v>
      </c>
      <c r="H1233" s="37">
        <f t="shared" si="193"/>
        <v>0.2</v>
      </c>
      <c r="I1233" s="37">
        <f t="shared" si="194"/>
        <v>24.559999999999565</v>
      </c>
      <c r="J1233" s="37">
        <f t="shared" si="197"/>
        <v>1.9800000000000005E-2</v>
      </c>
      <c r="K1233" s="37">
        <f t="shared" si="199"/>
        <v>1.9800000003777577E-2</v>
      </c>
      <c r="L1233" s="37">
        <f t="shared" si="195"/>
        <v>-3.7775720052035668E-13</v>
      </c>
      <c r="M1233" s="37">
        <f t="shared" si="196"/>
        <v>9.9000000018510115E-2</v>
      </c>
      <c r="N1233" s="36"/>
      <c r="O1233" s="37">
        <f>IF(M1233&gt;'FOBAS Calculator'!$D$22,0,1)</f>
        <v>1</v>
      </c>
      <c r="P1233" s="37">
        <f t="shared" si="198"/>
        <v>122.7999999999973</v>
      </c>
      <c r="Q1233" s="36"/>
      <c r="R1233" s="36"/>
    </row>
    <row r="1234" spans="1:18">
      <c r="A1234" s="36"/>
      <c r="B1234" s="36"/>
      <c r="C1234" s="36"/>
      <c r="D1234" s="37">
        <f t="shared" si="191"/>
        <v>122.89999999999729</v>
      </c>
      <c r="E1234" s="37"/>
      <c r="F1234" s="37">
        <f t="shared" si="190"/>
        <v>0.1</v>
      </c>
      <c r="G1234" s="53">
        <f t="shared" si="192"/>
        <v>1</v>
      </c>
      <c r="H1234" s="37">
        <f t="shared" si="193"/>
        <v>0.2</v>
      </c>
      <c r="I1234" s="37">
        <f t="shared" si="194"/>
        <v>24.579999999999565</v>
      </c>
      <c r="J1234" s="37">
        <f t="shared" si="197"/>
        <v>1.9800000000000005E-2</v>
      </c>
      <c r="K1234" s="37">
        <f t="shared" si="199"/>
        <v>1.9800000003702026E-2</v>
      </c>
      <c r="L1234" s="37">
        <f t="shared" si="195"/>
        <v>-3.7020213283778247E-13</v>
      </c>
      <c r="M1234" s="37">
        <f t="shared" si="196"/>
        <v>9.9000000018139911E-2</v>
      </c>
      <c r="N1234" s="36"/>
      <c r="O1234" s="37">
        <f>IF(M1234&gt;'FOBAS Calculator'!$D$22,0,1)</f>
        <v>1</v>
      </c>
      <c r="P1234" s="37">
        <f t="shared" si="198"/>
        <v>122.89999999999729</v>
      </c>
      <c r="Q1234" s="36"/>
      <c r="R1234" s="36"/>
    </row>
    <row r="1235" spans="1:18">
      <c r="A1235" s="36"/>
      <c r="B1235" s="36"/>
      <c r="C1235" s="36"/>
      <c r="D1235" s="37">
        <f t="shared" si="191"/>
        <v>122.99999999999729</v>
      </c>
      <c r="E1235" s="37"/>
      <c r="F1235" s="37">
        <f t="shared" si="190"/>
        <v>0.1</v>
      </c>
      <c r="G1235" s="53">
        <f t="shared" si="192"/>
        <v>1</v>
      </c>
      <c r="H1235" s="37">
        <f t="shared" si="193"/>
        <v>0.2</v>
      </c>
      <c r="I1235" s="37">
        <f t="shared" si="194"/>
        <v>24.599999999999564</v>
      </c>
      <c r="J1235" s="37">
        <f t="shared" si="197"/>
        <v>1.9800000000000005E-2</v>
      </c>
      <c r="K1235" s="37">
        <f t="shared" si="199"/>
        <v>1.9800000003627988E-2</v>
      </c>
      <c r="L1235" s="37">
        <f t="shared" si="195"/>
        <v>-3.6279833304231346E-13</v>
      </c>
      <c r="M1235" s="37">
        <f t="shared" si="196"/>
        <v>9.9000000017777118E-2</v>
      </c>
      <c r="N1235" s="36"/>
      <c r="O1235" s="37">
        <f>IF(M1235&gt;'FOBAS Calculator'!$D$22,0,1)</f>
        <v>1</v>
      </c>
      <c r="P1235" s="37">
        <f t="shared" si="198"/>
        <v>122.99999999999729</v>
      </c>
      <c r="Q1235" s="36"/>
      <c r="R1235" s="36"/>
    </row>
    <row r="1236" spans="1:18">
      <c r="A1236" s="36"/>
      <c r="B1236" s="36"/>
      <c r="C1236" s="36"/>
      <c r="D1236" s="37">
        <f t="shared" si="191"/>
        <v>123.09999999999728</v>
      </c>
      <c r="E1236" s="37"/>
      <c r="F1236" s="37">
        <f t="shared" si="190"/>
        <v>0.1</v>
      </c>
      <c r="G1236" s="53">
        <f t="shared" si="192"/>
        <v>1</v>
      </c>
      <c r="H1236" s="37">
        <f t="shared" si="193"/>
        <v>0.2</v>
      </c>
      <c r="I1236" s="37">
        <f t="shared" si="194"/>
        <v>24.619999999999564</v>
      </c>
      <c r="J1236" s="37">
        <f t="shared" si="197"/>
        <v>1.9800000000000005E-2</v>
      </c>
      <c r="K1236" s="37">
        <f t="shared" si="199"/>
        <v>1.9800000003555428E-2</v>
      </c>
      <c r="L1236" s="37">
        <f t="shared" si="195"/>
        <v>-3.5554233168699769E-13</v>
      </c>
      <c r="M1236" s="37">
        <f t="shared" si="196"/>
        <v>9.9000000017421569E-2</v>
      </c>
      <c r="N1236" s="36"/>
      <c r="O1236" s="37">
        <f>IF(M1236&gt;'FOBAS Calculator'!$D$22,0,1)</f>
        <v>1</v>
      </c>
      <c r="P1236" s="37">
        <f t="shared" si="198"/>
        <v>123.09999999999728</v>
      </c>
      <c r="Q1236" s="36"/>
      <c r="R1236" s="36"/>
    </row>
    <row r="1237" spans="1:18">
      <c r="A1237" s="36"/>
      <c r="B1237" s="36"/>
      <c r="C1237" s="36"/>
      <c r="D1237" s="37">
        <f t="shared" si="191"/>
        <v>123.19999999999727</v>
      </c>
      <c r="E1237" s="37"/>
      <c r="F1237" s="37">
        <f t="shared" si="190"/>
        <v>0.1</v>
      </c>
      <c r="G1237" s="53">
        <f t="shared" si="192"/>
        <v>1</v>
      </c>
      <c r="H1237" s="37">
        <f t="shared" si="193"/>
        <v>0.2</v>
      </c>
      <c r="I1237" s="37">
        <f t="shared" si="194"/>
        <v>24.639999999999564</v>
      </c>
      <c r="J1237" s="37">
        <f t="shared" si="197"/>
        <v>1.9800000000000005E-2</v>
      </c>
      <c r="K1237" s="37">
        <f t="shared" si="199"/>
        <v>1.9800000003484319E-2</v>
      </c>
      <c r="L1237" s="37">
        <f t="shared" si="195"/>
        <v>-3.4843135321427354E-13</v>
      </c>
      <c r="M1237" s="37">
        <f t="shared" si="196"/>
        <v>9.9000000017073139E-2</v>
      </c>
      <c r="N1237" s="36"/>
      <c r="O1237" s="37">
        <f>IF(M1237&gt;'FOBAS Calculator'!$D$22,0,1)</f>
        <v>1</v>
      </c>
      <c r="P1237" s="37">
        <f t="shared" si="198"/>
        <v>123.19999999999727</v>
      </c>
      <c r="Q1237" s="36"/>
      <c r="R1237" s="36"/>
    </row>
    <row r="1238" spans="1:18">
      <c r="A1238" s="36"/>
      <c r="B1238" s="36"/>
      <c r="C1238" s="36"/>
      <c r="D1238" s="37">
        <f t="shared" si="191"/>
        <v>123.29999999999727</v>
      </c>
      <c r="E1238" s="37"/>
      <c r="F1238" s="37">
        <f t="shared" si="190"/>
        <v>0.1</v>
      </c>
      <c r="G1238" s="53">
        <f t="shared" si="192"/>
        <v>1</v>
      </c>
      <c r="H1238" s="37">
        <f t="shared" si="193"/>
        <v>0.2</v>
      </c>
      <c r="I1238" s="37">
        <f t="shared" si="194"/>
        <v>24.659999999999563</v>
      </c>
      <c r="J1238" s="37">
        <f t="shared" si="197"/>
        <v>1.9800000000000005E-2</v>
      </c>
      <c r="K1238" s="37">
        <f t="shared" si="199"/>
        <v>1.9800000003414628E-2</v>
      </c>
      <c r="L1238" s="37">
        <f t="shared" si="195"/>
        <v>-3.4146227512188433E-13</v>
      </c>
      <c r="M1238" s="37">
        <f t="shared" si="196"/>
        <v>9.9000000016731676E-2</v>
      </c>
      <c r="N1238" s="36"/>
      <c r="O1238" s="37">
        <f>IF(M1238&gt;'FOBAS Calculator'!$D$22,0,1)</f>
        <v>1</v>
      </c>
      <c r="P1238" s="37">
        <f t="shared" si="198"/>
        <v>123.29999999999727</v>
      </c>
      <c r="Q1238" s="36"/>
      <c r="R1238" s="36"/>
    </row>
    <row r="1239" spans="1:18">
      <c r="A1239" s="36"/>
      <c r="B1239" s="36"/>
      <c r="C1239" s="36"/>
      <c r="D1239" s="37">
        <f t="shared" si="191"/>
        <v>123.39999999999726</v>
      </c>
      <c r="E1239" s="37"/>
      <c r="F1239" s="37">
        <f t="shared" si="190"/>
        <v>0.1</v>
      </c>
      <c r="G1239" s="53">
        <f t="shared" si="192"/>
        <v>1</v>
      </c>
      <c r="H1239" s="37">
        <f t="shared" si="193"/>
        <v>0.2</v>
      </c>
      <c r="I1239" s="37">
        <f t="shared" si="194"/>
        <v>24.679999999999563</v>
      </c>
      <c r="J1239" s="37">
        <f t="shared" si="197"/>
        <v>1.9800000000000005E-2</v>
      </c>
      <c r="K1239" s="37">
        <f t="shared" si="199"/>
        <v>1.9800000003346339E-2</v>
      </c>
      <c r="L1239" s="37">
        <f t="shared" si="195"/>
        <v>-3.3463336268635402E-13</v>
      </c>
      <c r="M1239" s="37">
        <f t="shared" si="196"/>
        <v>9.9000000016397041E-2</v>
      </c>
      <c r="N1239" s="36"/>
      <c r="O1239" s="37">
        <f>IF(M1239&gt;'FOBAS Calculator'!$D$22,0,1)</f>
        <v>1</v>
      </c>
      <c r="P1239" s="37">
        <f t="shared" si="198"/>
        <v>123.39999999999726</v>
      </c>
      <c r="Q1239" s="36"/>
      <c r="R1239" s="36"/>
    </row>
    <row r="1240" spans="1:18">
      <c r="A1240" s="36"/>
      <c r="B1240" s="36"/>
      <c r="C1240" s="36"/>
      <c r="D1240" s="37">
        <f t="shared" si="191"/>
        <v>123.49999999999726</v>
      </c>
      <c r="E1240" s="37"/>
      <c r="F1240" s="37">
        <f t="shared" si="190"/>
        <v>0.1</v>
      </c>
      <c r="G1240" s="53">
        <f t="shared" si="192"/>
        <v>1</v>
      </c>
      <c r="H1240" s="37">
        <f t="shared" si="193"/>
        <v>0.2</v>
      </c>
      <c r="I1240" s="37">
        <f t="shared" si="194"/>
        <v>24.699999999999562</v>
      </c>
      <c r="J1240" s="37">
        <f t="shared" si="197"/>
        <v>1.9800000000000005E-2</v>
      </c>
      <c r="K1240" s="37">
        <f t="shared" si="199"/>
        <v>1.9800000003279413E-2</v>
      </c>
      <c r="L1240" s="37">
        <f t="shared" si="195"/>
        <v>-3.279407995160355E-13</v>
      </c>
      <c r="M1240" s="37">
        <f t="shared" si="196"/>
        <v>9.9000000016069095E-2</v>
      </c>
      <c r="N1240" s="36"/>
      <c r="O1240" s="37">
        <f>IF(M1240&gt;'FOBAS Calculator'!$D$22,0,1)</f>
        <v>1</v>
      </c>
      <c r="P1240" s="37">
        <f t="shared" si="198"/>
        <v>123.49999999999726</v>
      </c>
      <c r="Q1240" s="36"/>
      <c r="R1240" s="36"/>
    </row>
    <row r="1241" spans="1:18">
      <c r="A1241" s="36"/>
      <c r="B1241" s="36"/>
      <c r="C1241" s="36"/>
      <c r="D1241" s="37">
        <f t="shared" si="191"/>
        <v>123.59999999999725</v>
      </c>
      <c r="E1241" s="37"/>
      <c r="F1241" s="37">
        <f t="shared" si="190"/>
        <v>0.1</v>
      </c>
      <c r="G1241" s="53">
        <f t="shared" si="192"/>
        <v>1</v>
      </c>
      <c r="H1241" s="37">
        <f t="shared" si="193"/>
        <v>0.2</v>
      </c>
      <c r="I1241" s="37">
        <f t="shared" si="194"/>
        <v>24.719999999999562</v>
      </c>
      <c r="J1241" s="37">
        <f t="shared" si="197"/>
        <v>1.9800000000000005E-2</v>
      </c>
      <c r="K1241" s="37">
        <f t="shared" si="199"/>
        <v>1.9800000003213823E-2</v>
      </c>
      <c r="L1241" s="37">
        <f t="shared" si="195"/>
        <v>-3.2138181005336719E-13</v>
      </c>
      <c r="M1241" s="37">
        <f t="shared" si="196"/>
        <v>9.9000000015747713E-2</v>
      </c>
      <c r="N1241" s="36"/>
      <c r="O1241" s="37">
        <f>IF(M1241&gt;'FOBAS Calculator'!$D$22,0,1)</f>
        <v>1</v>
      </c>
      <c r="P1241" s="37">
        <f t="shared" si="198"/>
        <v>123.59999999999725</v>
      </c>
      <c r="Q1241" s="36"/>
      <c r="R1241" s="36"/>
    </row>
    <row r="1242" spans="1:18">
      <c r="A1242" s="36"/>
      <c r="B1242" s="36"/>
      <c r="C1242" s="36"/>
      <c r="D1242" s="37">
        <f t="shared" si="191"/>
        <v>123.69999999999725</v>
      </c>
      <c r="E1242" s="37"/>
      <c r="F1242" s="37">
        <f t="shared" si="190"/>
        <v>0.1</v>
      </c>
      <c r="G1242" s="53">
        <f t="shared" si="192"/>
        <v>1</v>
      </c>
      <c r="H1242" s="37">
        <f t="shared" si="193"/>
        <v>0.2</v>
      </c>
      <c r="I1242" s="37">
        <f t="shared" si="194"/>
        <v>24.739999999999561</v>
      </c>
      <c r="J1242" s="37">
        <f t="shared" si="197"/>
        <v>1.9800000000000005E-2</v>
      </c>
      <c r="K1242" s="37">
        <f t="shared" si="199"/>
        <v>1.9800000003149548E-2</v>
      </c>
      <c r="L1242" s="37">
        <f t="shared" si="195"/>
        <v>-3.149543126301779E-13</v>
      </c>
      <c r="M1242" s="37">
        <f t="shared" si="196"/>
        <v>9.9000000015432757E-2</v>
      </c>
      <c r="N1242" s="36"/>
      <c r="O1242" s="37">
        <f>IF(M1242&gt;'FOBAS Calculator'!$D$22,0,1)</f>
        <v>1</v>
      </c>
      <c r="P1242" s="37">
        <f t="shared" si="198"/>
        <v>123.69999999999725</v>
      </c>
      <c r="Q1242" s="36"/>
      <c r="R1242" s="36"/>
    </row>
    <row r="1243" spans="1:18">
      <c r="A1243" s="36"/>
      <c r="B1243" s="36"/>
      <c r="C1243" s="36"/>
      <c r="D1243" s="37">
        <f t="shared" si="191"/>
        <v>123.79999999999724</v>
      </c>
      <c r="E1243" s="37"/>
      <c r="F1243" s="37">
        <f t="shared" si="190"/>
        <v>0.1</v>
      </c>
      <c r="G1243" s="53">
        <f t="shared" si="192"/>
        <v>1</v>
      </c>
      <c r="H1243" s="37">
        <f t="shared" si="193"/>
        <v>0.2</v>
      </c>
      <c r="I1243" s="37">
        <f t="shared" si="194"/>
        <v>24.759999999999561</v>
      </c>
      <c r="J1243" s="37">
        <f t="shared" si="197"/>
        <v>1.9800000000000005E-2</v>
      </c>
      <c r="K1243" s="37">
        <f t="shared" si="199"/>
        <v>1.9800000003086553E-2</v>
      </c>
      <c r="L1243" s="37">
        <f t="shared" si="195"/>
        <v>-3.0865483779951574E-13</v>
      </c>
      <c r="M1243" s="37">
        <f t="shared" si="196"/>
        <v>9.9000000015124101E-2</v>
      </c>
      <c r="N1243" s="36"/>
      <c r="O1243" s="37">
        <f>IF(M1243&gt;'FOBAS Calculator'!$D$22,0,1)</f>
        <v>1</v>
      </c>
      <c r="P1243" s="37">
        <f t="shared" si="198"/>
        <v>123.79999999999724</v>
      </c>
      <c r="Q1243" s="36"/>
      <c r="R1243" s="36"/>
    </row>
    <row r="1244" spans="1:18">
      <c r="A1244" s="36"/>
      <c r="B1244" s="36"/>
      <c r="C1244" s="36"/>
      <c r="D1244" s="37">
        <f t="shared" si="191"/>
        <v>123.89999999999723</v>
      </c>
      <c r="E1244" s="37"/>
      <c r="F1244" s="37">
        <f t="shared" si="190"/>
        <v>0.1</v>
      </c>
      <c r="G1244" s="53">
        <f t="shared" si="192"/>
        <v>1</v>
      </c>
      <c r="H1244" s="37">
        <f t="shared" si="193"/>
        <v>0.2</v>
      </c>
      <c r="I1244" s="37">
        <f t="shared" si="194"/>
        <v>24.779999999999561</v>
      </c>
      <c r="J1244" s="37">
        <f t="shared" si="197"/>
        <v>1.9800000000000005E-2</v>
      </c>
      <c r="K1244" s="37">
        <f t="shared" si="199"/>
        <v>1.9800000003024825E-2</v>
      </c>
      <c r="L1244" s="37">
        <f t="shared" si="195"/>
        <v>-3.0248199778259988E-13</v>
      </c>
      <c r="M1244" s="37">
        <f t="shared" si="196"/>
        <v>9.9000000014821621E-2</v>
      </c>
      <c r="N1244" s="36"/>
      <c r="O1244" s="37">
        <f>IF(M1244&gt;'FOBAS Calculator'!$D$22,0,1)</f>
        <v>1</v>
      </c>
      <c r="P1244" s="37">
        <f t="shared" si="198"/>
        <v>123.89999999999723</v>
      </c>
      <c r="Q1244" s="36"/>
      <c r="R1244" s="36"/>
    </row>
    <row r="1245" spans="1:18">
      <c r="A1245" s="36"/>
      <c r="B1245" s="36"/>
      <c r="C1245" s="36"/>
      <c r="D1245" s="37">
        <f t="shared" si="191"/>
        <v>123.99999999999723</v>
      </c>
      <c r="E1245" s="37"/>
      <c r="F1245" s="37">
        <f t="shared" si="190"/>
        <v>0.1</v>
      </c>
      <c r="G1245" s="53">
        <f t="shared" si="192"/>
        <v>1</v>
      </c>
      <c r="H1245" s="37">
        <f t="shared" si="193"/>
        <v>0.2</v>
      </c>
      <c r="I1245" s="37">
        <f t="shared" si="194"/>
        <v>24.79999999999956</v>
      </c>
      <c r="J1245" s="37">
        <f t="shared" si="197"/>
        <v>1.9800000000000005E-2</v>
      </c>
      <c r="K1245" s="37">
        <f t="shared" si="199"/>
        <v>1.9800000002964328E-2</v>
      </c>
      <c r="L1245" s="37">
        <f t="shared" si="195"/>
        <v>-2.9643232313247837E-13</v>
      </c>
      <c r="M1245" s="37">
        <f t="shared" si="196"/>
        <v>9.9000000014525191E-2</v>
      </c>
      <c r="N1245" s="36"/>
      <c r="O1245" s="37">
        <f>IF(M1245&gt;'FOBAS Calculator'!$D$22,0,1)</f>
        <v>1</v>
      </c>
      <c r="P1245" s="37">
        <f t="shared" si="198"/>
        <v>123.99999999999723</v>
      </c>
      <c r="Q1245" s="36"/>
      <c r="R1245" s="36"/>
    </row>
    <row r="1246" spans="1:18">
      <c r="A1246" s="36"/>
      <c r="B1246" s="36"/>
      <c r="C1246" s="36"/>
      <c r="D1246" s="37">
        <f t="shared" si="191"/>
        <v>124.09999999999722</v>
      </c>
      <c r="E1246" s="37"/>
      <c r="F1246" s="37">
        <f t="shared" si="190"/>
        <v>0.1</v>
      </c>
      <c r="G1246" s="53">
        <f t="shared" si="192"/>
        <v>1</v>
      </c>
      <c r="H1246" s="37">
        <f t="shared" si="193"/>
        <v>0.2</v>
      </c>
      <c r="I1246" s="37">
        <f t="shared" si="194"/>
        <v>24.81999999999956</v>
      </c>
      <c r="J1246" s="37">
        <f t="shared" si="197"/>
        <v>1.9800000000000005E-2</v>
      </c>
      <c r="K1246" s="37">
        <f t="shared" si="199"/>
        <v>1.9800000002905042E-2</v>
      </c>
      <c r="L1246" s="37">
        <f t="shared" si="195"/>
        <v>-2.9050373218098002E-13</v>
      </c>
      <c r="M1246" s="37">
        <f t="shared" si="196"/>
        <v>9.9000000014234688E-2</v>
      </c>
      <c r="N1246" s="36"/>
      <c r="O1246" s="37">
        <f>IF(M1246&gt;'FOBAS Calculator'!$D$22,0,1)</f>
        <v>1</v>
      </c>
      <c r="P1246" s="37">
        <f t="shared" si="198"/>
        <v>124.09999999999722</v>
      </c>
      <c r="Q1246" s="36"/>
      <c r="R1246" s="36"/>
    </row>
    <row r="1247" spans="1:18">
      <c r="A1247" s="36"/>
      <c r="B1247" s="36"/>
      <c r="C1247" s="36"/>
      <c r="D1247" s="37">
        <f t="shared" si="191"/>
        <v>124.19999999999722</v>
      </c>
      <c r="E1247" s="37"/>
      <c r="F1247" s="37">
        <f t="shared" si="190"/>
        <v>0.1</v>
      </c>
      <c r="G1247" s="53">
        <f t="shared" si="192"/>
        <v>1</v>
      </c>
      <c r="H1247" s="37">
        <f t="shared" si="193"/>
        <v>0.2</v>
      </c>
      <c r="I1247" s="37">
        <f t="shared" si="194"/>
        <v>24.839999999999559</v>
      </c>
      <c r="J1247" s="37">
        <f t="shared" si="197"/>
        <v>1.9800000000000005E-2</v>
      </c>
      <c r="K1247" s="37">
        <f t="shared" si="199"/>
        <v>1.9800000002846943E-2</v>
      </c>
      <c r="L1247" s="37">
        <f t="shared" si="195"/>
        <v>-2.8469379631523848E-13</v>
      </c>
      <c r="M1247" s="37">
        <f t="shared" si="196"/>
        <v>9.9000000013949999E-2</v>
      </c>
      <c r="N1247" s="36"/>
      <c r="O1247" s="37">
        <f>IF(M1247&gt;'FOBAS Calculator'!$D$22,0,1)</f>
        <v>1</v>
      </c>
      <c r="P1247" s="37">
        <f t="shared" si="198"/>
        <v>124.19999999999722</v>
      </c>
      <c r="Q1247" s="36"/>
      <c r="R1247" s="36"/>
    </row>
    <row r="1248" spans="1:18">
      <c r="A1248" s="36"/>
      <c r="B1248" s="36"/>
      <c r="C1248" s="36"/>
      <c r="D1248" s="37">
        <f t="shared" si="191"/>
        <v>124.29999999999721</v>
      </c>
      <c r="E1248" s="37"/>
      <c r="F1248" s="37">
        <f t="shared" si="190"/>
        <v>0.1</v>
      </c>
      <c r="G1248" s="53">
        <f t="shared" si="192"/>
        <v>1</v>
      </c>
      <c r="H1248" s="37">
        <f t="shared" si="193"/>
        <v>0.2</v>
      </c>
      <c r="I1248" s="37">
        <f t="shared" si="194"/>
        <v>24.859999999999559</v>
      </c>
      <c r="J1248" s="37">
        <f t="shared" si="197"/>
        <v>1.9800000000000005E-2</v>
      </c>
      <c r="K1248" s="37">
        <f t="shared" si="199"/>
        <v>1.9800000002790002E-2</v>
      </c>
      <c r="L1248" s="37">
        <f t="shared" si="195"/>
        <v>-2.7899973997769222E-13</v>
      </c>
      <c r="M1248" s="37">
        <f t="shared" si="196"/>
        <v>9.9000000013671E-2</v>
      </c>
      <c r="N1248" s="36"/>
      <c r="O1248" s="37">
        <f>IF(M1248&gt;'FOBAS Calculator'!$D$22,0,1)</f>
        <v>1</v>
      </c>
      <c r="P1248" s="37">
        <f t="shared" si="198"/>
        <v>124.29999999999721</v>
      </c>
      <c r="Q1248" s="36"/>
      <c r="R1248" s="36"/>
    </row>
    <row r="1249" spans="1:18">
      <c r="A1249" s="36"/>
      <c r="B1249" s="36"/>
      <c r="C1249" s="36"/>
      <c r="D1249" s="37">
        <f t="shared" si="191"/>
        <v>124.39999999999721</v>
      </c>
      <c r="E1249" s="37"/>
      <c r="F1249" s="37">
        <f t="shared" si="190"/>
        <v>0.1</v>
      </c>
      <c r="G1249" s="53">
        <f t="shared" si="192"/>
        <v>1</v>
      </c>
      <c r="H1249" s="37">
        <f t="shared" si="193"/>
        <v>0.2</v>
      </c>
      <c r="I1249" s="37">
        <f t="shared" si="194"/>
        <v>24.879999999999558</v>
      </c>
      <c r="J1249" s="37">
        <f t="shared" si="197"/>
        <v>1.9800000000000005E-2</v>
      </c>
      <c r="K1249" s="37">
        <f t="shared" si="199"/>
        <v>1.98000000027342E-2</v>
      </c>
      <c r="L1249" s="37">
        <f t="shared" si="195"/>
        <v>-2.7341948150017005E-13</v>
      </c>
      <c r="M1249" s="37">
        <f t="shared" si="196"/>
        <v>9.9000000013397579E-2</v>
      </c>
      <c r="N1249" s="36"/>
      <c r="O1249" s="37">
        <f>IF(M1249&gt;'FOBAS Calculator'!$D$22,0,1)</f>
        <v>1</v>
      </c>
      <c r="P1249" s="37">
        <f t="shared" si="198"/>
        <v>124.39999999999721</v>
      </c>
      <c r="Q1249" s="36"/>
      <c r="R1249" s="36"/>
    </row>
    <row r="1250" spans="1:18">
      <c r="A1250" s="36"/>
      <c r="B1250" s="36"/>
      <c r="C1250" s="36"/>
      <c r="D1250" s="37">
        <f t="shared" si="191"/>
        <v>124.4999999999972</v>
      </c>
      <c r="E1250" s="37"/>
      <c r="F1250" s="37">
        <f t="shared" si="190"/>
        <v>0.1</v>
      </c>
      <c r="G1250" s="53">
        <f t="shared" si="192"/>
        <v>1</v>
      </c>
      <c r="H1250" s="37">
        <f t="shared" si="193"/>
        <v>0.2</v>
      </c>
      <c r="I1250" s="37">
        <f t="shared" si="194"/>
        <v>24.899999999999558</v>
      </c>
      <c r="J1250" s="37">
        <f t="shared" si="197"/>
        <v>1.9800000000000005E-2</v>
      </c>
      <c r="K1250" s="37">
        <f t="shared" si="199"/>
        <v>1.9800000002679518E-2</v>
      </c>
      <c r="L1250" s="37">
        <f t="shared" si="195"/>
        <v>-2.6795128615919593E-13</v>
      </c>
      <c r="M1250" s="37">
        <f t="shared" si="196"/>
        <v>9.9000000013129627E-2</v>
      </c>
      <c r="N1250" s="36"/>
      <c r="O1250" s="37">
        <f>IF(M1250&gt;'FOBAS Calculator'!$D$22,0,1)</f>
        <v>1</v>
      </c>
      <c r="P1250" s="37">
        <f t="shared" si="198"/>
        <v>124.4999999999972</v>
      </c>
      <c r="Q1250" s="36"/>
      <c r="R1250" s="36"/>
    </row>
    <row r="1251" spans="1:18">
      <c r="A1251" s="36"/>
      <c r="B1251" s="36"/>
      <c r="C1251" s="36"/>
      <c r="D1251" s="37">
        <f t="shared" si="191"/>
        <v>124.59999999999719</v>
      </c>
      <c r="E1251" s="37"/>
      <c r="F1251" s="37">
        <f t="shared" si="190"/>
        <v>0.1</v>
      </c>
      <c r="G1251" s="53">
        <f t="shared" si="192"/>
        <v>1</v>
      </c>
      <c r="H1251" s="37">
        <f t="shared" si="193"/>
        <v>0.2</v>
      </c>
      <c r="I1251" s="37">
        <f t="shared" si="194"/>
        <v>24.919999999999558</v>
      </c>
      <c r="J1251" s="37">
        <f t="shared" si="197"/>
        <v>1.9800000000000005E-2</v>
      </c>
      <c r="K1251" s="37">
        <f t="shared" si="199"/>
        <v>1.9800000002625929E-2</v>
      </c>
      <c r="L1251" s="37">
        <f t="shared" si="195"/>
        <v>-2.6259237839720841E-13</v>
      </c>
      <c r="M1251" s="37">
        <f t="shared" si="196"/>
        <v>9.9000000012867032E-2</v>
      </c>
      <c r="N1251" s="36"/>
      <c r="O1251" s="37">
        <f>IF(M1251&gt;'FOBAS Calculator'!$D$22,0,1)</f>
        <v>1</v>
      </c>
      <c r="P1251" s="37">
        <f t="shared" si="198"/>
        <v>124.59999999999719</v>
      </c>
      <c r="Q1251" s="36"/>
      <c r="R1251" s="36"/>
    </row>
    <row r="1252" spans="1:18">
      <c r="A1252" s="36"/>
      <c r="B1252" s="36"/>
      <c r="C1252" s="36"/>
      <c r="D1252" s="37">
        <f t="shared" si="191"/>
        <v>124.69999999999719</v>
      </c>
      <c r="E1252" s="37"/>
      <c r="F1252" s="37">
        <f t="shared" si="190"/>
        <v>0.1</v>
      </c>
      <c r="G1252" s="53">
        <f t="shared" si="192"/>
        <v>1</v>
      </c>
      <c r="H1252" s="37">
        <f t="shared" si="193"/>
        <v>0.2</v>
      </c>
      <c r="I1252" s="37">
        <f t="shared" si="194"/>
        <v>24.939999999999557</v>
      </c>
      <c r="J1252" s="37">
        <f t="shared" si="197"/>
        <v>1.9800000000000005E-2</v>
      </c>
      <c r="K1252" s="37">
        <f t="shared" si="199"/>
        <v>1.9800000002573412E-2</v>
      </c>
      <c r="L1252" s="37">
        <f t="shared" si="195"/>
        <v>-2.5734067654603619E-13</v>
      </c>
      <c r="M1252" s="37">
        <f t="shared" si="196"/>
        <v>9.9000000012609696E-2</v>
      </c>
      <c r="N1252" s="36"/>
      <c r="O1252" s="37">
        <f>IF(M1252&gt;'FOBAS Calculator'!$D$22,0,1)</f>
        <v>1</v>
      </c>
      <c r="P1252" s="37">
        <f t="shared" si="198"/>
        <v>124.69999999999719</v>
      </c>
      <c r="Q1252" s="36"/>
      <c r="R1252" s="36"/>
    </row>
    <row r="1253" spans="1:18">
      <c r="A1253" s="36"/>
      <c r="B1253" s="36"/>
      <c r="C1253" s="36"/>
      <c r="D1253" s="37">
        <f t="shared" si="191"/>
        <v>124.79999999999718</v>
      </c>
      <c r="E1253" s="37"/>
      <c r="F1253" s="37">
        <f t="shared" si="190"/>
        <v>0.1</v>
      </c>
      <c r="G1253" s="53">
        <f t="shared" si="192"/>
        <v>1</v>
      </c>
      <c r="H1253" s="37">
        <f t="shared" si="193"/>
        <v>0.2</v>
      </c>
      <c r="I1253" s="37">
        <f t="shared" si="194"/>
        <v>24.959999999999557</v>
      </c>
      <c r="J1253" s="37">
        <f t="shared" si="197"/>
        <v>1.9800000000000005E-2</v>
      </c>
      <c r="K1253" s="37">
        <f t="shared" si="199"/>
        <v>1.9800000002521939E-2</v>
      </c>
      <c r="L1253" s="37">
        <f t="shared" si="195"/>
        <v>-2.5219340504811783E-13</v>
      </c>
      <c r="M1253" s="37">
        <f t="shared" si="196"/>
        <v>9.9000000012357509E-2</v>
      </c>
      <c r="N1253" s="36"/>
      <c r="O1253" s="37">
        <f>IF(M1253&gt;'FOBAS Calculator'!$D$22,0,1)</f>
        <v>1</v>
      </c>
      <c r="P1253" s="37">
        <f t="shared" si="198"/>
        <v>124.79999999999718</v>
      </c>
      <c r="Q1253" s="36"/>
      <c r="R1253" s="36"/>
    </row>
    <row r="1254" spans="1:18">
      <c r="A1254" s="36"/>
      <c r="B1254" s="36"/>
      <c r="C1254" s="36"/>
      <c r="D1254" s="37">
        <f t="shared" si="191"/>
        <v>124.89999999999718</v>
      </c>
      <c r="E1254" s="37"/>
      <c r="F1254" s="37">
        <f t="shared" si="190"/>
        <v>0.1</v>
      </c>
      <c r="G1254" s="53">
        <f t="shared" si="192"/>
        <v>1</v>
      </c>
      <c r="H1254" s="37">
        <f t="shared" si="193"/>
        <v>0.2</v>
      </c>
      <c r="I1254" s="37">
        <f t="shared" si="194"/>
        <v>24.979999999999556</v>
      </c>
      <c r="J1254" s="37">
        <f t="shared" si="197"/>
        <v>1.9800000000000005E-2</v>
      </c>
      <c r="K1254" s="37">
        <f t="shared" si="199"/>
        <v>1.9800000002471504E-2</v>
      </c>
      <c r="L1254" s="37">
        <f t="shared" si="195"/>
        <v>-2.4714987001406288E-13</v>
      </c>
      <c r="M1254" s="37">
        <f t="shared" si="196"/>
        <v>9.9000000012110359E-2</v>
      </c>
      <c r="N1254" s="36"/>
      <c r="O1254" s="37">
        <f>IF(M1254&gt;'FOBAS Calculator'!$D$22,0,1)</f>
        <v>1</v>
      </c>
      <c r="P1254" s="37">
        <f t="shared" si="198"/>
        <v>124.89999999999718</v>
      </c>
      <c r="Q1254" s="36"/>
      <c r="R1254" s="36"/>
    </row>
    <row r="1255" spans="1:18">
      <c r="A1255" s="36"/>
      <c r="B1255" s="36"/>
      <c r="C1255" s="36"/>
      <c r="D1255" s="37">
        <f t="shared" si="191"/>
        <v>124.99999999999717</v>
      </c>
      <c r="E1255" s="37"/>
      <c r="F1255" s="37">
        <f t="shared" si="190"/>
        <v>0.1</v>
      </c>
      <c r="G1255" s="53">
        <f t="shared" si="192"/>
        <v>1</v>
      </c>
      <c r="H1255" s="37">
        <f t="shared" si="193"/>
        <v>0.2</v>
      </c>
      <c r="I1255" s="37">
        <f t="shared" si="194"/>
        <v>24.999999999999556</v>
      </c>
      <c r="J1255" s="37">
        <f t="shared" si="197"/>
        <v>1.9800000000000005E-2</v>
      </c>
      <c r="K1255" s="37">
        <f t="shared" si="199"/>
        <v>1.9800000002422078E-2</v>
      </c>
      <c r="L1255" s="37">
        <f t="shared" si="195"/>
        <v>-2.4220729588630974E-13</v>
      </c>
      <c r="M1255" s="37">
        <f t="shared" si="196"/>
        <v>9.900000001186815E-2</v>
      </c>
      <c r="N1255" s="36"/>
      <c r="O1255" s="37">
        <f>IF(M1255&gt;'FOBAS Calculator'!$D$22,0,1)</f>
        <v>1</v>
      </c>
      <c r="P1255" s="37">
        <f t="shared" si="198"/>
        <v>124.99999999999717</v>
      </c>
      <c r="Q1255" s="36"/>
      <c r="R1255" s="36"/>
    </row>
    <row r="1256" spans="1:18">
      <c r="A1256" s="36"/>
      <c r="B1256" s="36"/>
      <c r="C1256" s="36"/>
      <c r="D1256" s="37">
        <f t="shared" si="191"/>
        <v>125.09999999999717</v>
      </c>
      <c r="E1256" s="37"/>
      <c r="F1256" s="37">
        <f t="shared" si="190"/>
        <v>0.1</v>
      </c>
      <c r="G1256" s="53">
        <f t="shared" si="192"/>
        <v>1</v>
      </c>
      <c r="H1256" s="37">
        <f t="shared" si="193"/>
        <v>0.2</v>
      </c>
      <c r="I1256" s="37">
        <f t="shared" si="194"/>
        <v>25.019999999999555</v>
      </c>
      <c r="J1256" s="37">
        <f t="shared" si="197"/>
        <v>1.9800000000000005E-2</v>
      </c>
      <c r="K1256" s="37">
        <f t="shared" si="199"/>
        <v>1.9800000002373634E-2</v>
      </c>
      <c r="L1256" s="37">
        <f t="shared" si="195"/>
        <v>-2.373629071072969E-13</v>
      </c>
      <c r="M1256" s="37">
        <f t="shared" si="196"/>
        <v>9.9000000011630784E-2</v>
      </c>
      <c r="N1256" s="36"/>
      <c r="O1256" s="37">
        <f>IF(M1256&gt;'FOBAS Calculator'!$D$22,0,1)</f>
        <v>1</v>
      </c>
      <c r="P1256" s="37">
        <f t="shared" si="198"/>
        <v>125.09999999999717</v>
      </c>
      <c r="Q1256" s="36"/>
      <c r="R1256" s="36"/>
    </row>
    <row r="1257" spans="1:18">
      <c r="A1257" s="36"/>
      <c r="B1257" s="36"/>
      <c r="C1257" s="36"/>
      <c r="D1257" s="37">
        <f t="shared" si="191"/>
        <v>125.19999999999716</v>
      </c>
      <c r="E1257" s="37"/>
      <c r="F1257" s="37">
        <f t="shared" si="190"/>
        <v>0.1</v>
      </c>
      <c r="G1257" s="53">
        <f t="shared" si="192"/>
        <v>1</v>
      </c>
      <c r="H1257" s="37">
        <f t="shared" si="193"/>
        <v>0.2</v>
      </c>
      <c r="I1257" s="37">
        <f t="shared" si="194"/>
        <v>25.039999999999555</v>
      </c>
      <c r="J1257" s="37">
        <f t="shared" si="197"/>
        <v>1.9800000000000005E-2</v>
      </c>
      <c r="K1257" s="37">
        <f t="shared" si="199"/>
        <v>1.9800000002326158E-2</v>
      </c>
      <c r="L1257" s="37">
        <f t="shared" si="195"/>
        <v>-2.3261531589824359E-13</v>
      </c>
      <c r="M1257" s="37">
        <f t="shared" si="196"/>
        <v>9.9000000011398165E-2</v>
      </c>
      <c r="N1257" s="36"/>
      <c r="O1257" s="37">
        <f>IF(M1257&gt;'FOBAS Calculator'!$D$22,0,1)</f>
        <v>1</v>
      </c>
      <c r="P1257" s="37">
        <f t="shared" si="198"/>
        <v>125.19999999999716</v>
      </c>
      <c r="Q1257" s="36"/>
      <c r="R1257" s="36"/>
    </row>
    <row r="1258" spans="1:18">
      <c r="A1258" s="36"/>
      <c r="B1258" s="36"/>
      <c r="C1258" s="36"/>
      <c r="D1258" s="37">
        <f t="shared" si="191"/>
        <v>125.29999999999715</v>
      </c>
      <c r="E1258" s="37"/>
      <c r="F1258" s="37">
        <f t="shared" si="190"/>
        <v>0.1</v>
      </c>
      <c r="G1258" s="53">
        <f t="shared" si="192"/>
        <v>1</v>
      </c>
      <c r="H1258" s="37">
        <f t="shared" si="193"/>
        <v>0.2</v>
      </c>
      <c r="I1258" s="37">
        <f t="shared" si="194"/>
        <v>25.059999999999555</v>
      </c>
      <c r="J1258" s="37">
        <f t="shared" si="197"/>
        <v>1.9800000000000005E-2</v>
      </c>
      <c r="K1258" s="37">
        <f t="shared" si="199"/>
        <v>1.9800000002279633E-2</v>
      </c>
      <c r="L1258" s="37">
        <f t="shared" si="195"/>
        <v>-2.2796278753567379E-13</v>
      </c>
      <c r="M1258" s="37">
        <f t="shared" si="196"/>
        <v>9.9000000011170208E-2</v>
      </c>
      <c r="N1258" s="36"/>
      <c r="O1258" s="37">
        <f>IF(M1258&gt;'FOBAS Calculator'!$D$22,0,1)</f>
        <v>1</v>
      </c>
      <c r="P1258" s="37">
        <f t="shared" si="198"/>
        <v>125.29999999999715</v>
      </c>
      <c r="Q1258" s="36"/>
      <c r="R1258" s="36"/>
    </row>
    <row r="1259" spans="1:18">
      <c r="A1259" s="36"/>
      <c r="B1259" s="36"/>
      <c r="C1259" s="36"/>
      <c r="D1259" s="37">
        <f t="shared" si="191"/>
        <v>125.39999999999715</v>
      </c>
      <c r="E1259" s="37"/>
      <c r="F1259" s="37">
        <f t="shared" si="190"/>
        <v>0.1</v>
      </c>
      <c r="G1259" s="53">
        <f t="shared" si="192"/>
        <v>1</v>
      </c>
      <c r="H1259" s="37">
        <f t="shared" si="193"/>
        <v>0.2</v>
      </c>
      <c r="I1259" s="37">
        <f t="shared" si="194"/>
        <v>25.079999999999554</v>
      </c>
      <c r="J1259" s="37">
        <f t="shared" si="197"/>
        <v>1.9800000000000005E-2</v>
      </c>
      <c r="K1259" s="37">
        <f t="shared" si="199"/>
        <v>1.9800000002234044E-2</v>
      </c>
      <c r="L1259" s="37">
        <f t="shared" si="195"/>
        <v>-2.2340393424080674E-13</v>
      </c>
      <c r="M1259" s="37">
        <f t="shared" si="196"/>
        <v>9.9000000010946804E-2</v>
      </c>
      <c r="N1259" s="36"/>
      <c r="O1259" s="37">
        <f>IF(M1259&gt;'FOBAS Calculator'!$D$22,0,1)</f>
        <v>1</v>
      </c>
      <c r="P1259" s="37">
        <f t="shared" si="198"/>
        <v>125.39999999999715</v>
      </c>
      <c r="Q1259" s="36"/>
      <c r="R1259" s="36"/>
    </row>
    <row r="1260" spans="1:18">
      <c r="A1260" s="36"/>
      <c r="B1260" s="36"/>
      <c r="C1260" s="36"/>
      <c r="D1260" s="37">
        <f t="shared" si="191"/>
        <v>125.49999999999714</v>
      </c>
      <c r="E1260" s="37"/>
      <c r="F1260" s="37">
        <f t="shared" si="190"/>
        <v>0.1</v>
      </c>
      <c r="G1260" s="53">
        <f t="shared" si="192"/>
        <v>1</v>
      </c>
      <c r="H1260" s="37">
        <f t="shared" si="193"/>
        <v>0.2</v>
      </c>
      <c r="I1260" s="37">
        <f t="shared" si="194"/>
        <v>25.099999999999554</v>
      </c>
      <c r="J1260" s="37">
        <f t="shared" si="197"/>
        <v>1.9800000000000005E-2</v>
      </c>
      <c r="K1260" s="37">
        <f t="shared" si="199"/>
        <v>1.9800000002189365E-2</v>
      </c>
      <c r="L1260" s="37">
        <f t="shared" si="195"/>
        <v>-2.1893598045608087E-13</v>
      </c>
      <c r="M1260" s="37">
        <f t="shared" si="196"/>
        <v>9.9000000010727868E-2</v>
      </c>
      <c r="N1260" s="36"/>
      <c r="O1260" s="37">
        <f>IF(M1260&gt;'FOBAS Calculator'!$D$22,0,1)</f>
        <v>1</v>
      </c>
      <c r="P1260" s="37">
        <f t="shared" si="198"/>
        <v>125.49999999999714</v>
      </c>
      <c r="Q1260" s="36"/>
      <c r="R1260" s="36"/>
    </row>
    <row r="1261" spans="1:18">
      <c r="A1261" s="36"/>
      <c r="B1261" s="36"/>
      <c r="C1261" s="36"/>
      <c r="D1261" s="37">
        <f t="shared" si="191"/>
        <v>125.59999999999714</v>
      </c>
      <c r="E1261" s="37"/>
      <c r="F1261" s="37">
        <f t="shared" si="190"/>
        <v>0.1</v>
      </c>
      <c r="G1261" s="53">
        <f t="shared" si="192"/>
        <v>1</v>
      </c>
      <c r="H1261" s="37">
        <f t="shared" si="193"/>
        <v>0.2</v>
      </c>
      <c r="I1261" s="37">
        <f t="shared" si="194"/>
        <v>25.119999999999553</v>
      </c>
      <c r="J1261" s="37">
        <f t="shared" si="197"/>
        <v>1.9800000000000005E-2</v>
      </c>
      <c r="K1261" s="37">
        <f t="shared" si="199"/>
        <v>1.9800000002145574E-2</v>
      </c>
      <c r="L1261" s="37">
        <f t="shared" si="195"/>
        <v>-2.1455684451332503E-13</v>
      </c>
      <c r="M1261" s="37">
        <f t="shared" si="196"/>
        <v>9.9000000010513317E-2</v>
      </c>
      <c r="N1261" s="36"/>
      <c r="O1261" s="37">
        <f>IF(M1261&gt;'FOBAS Calculator'!$D$22,0,1)</f>
        <v>1</v>
      </c>
      <c r="P1261" s="37">
        <f t="shared" si="198"/>
        <v>125.59999999999714</v>
      </c>
      <c r="Q1261" s="36"/>
      <c r="R1261" s="36"/>
    </row>
    <row r="1262" spans="1:18">
      <c r="A1262" s="36"/>
      <c r="B1262" s="36"/>
      <c r="C1262" s="36"/>
      <c r="D1262" s="37">
        <f t="shared" si="191"/>
        <v>125.69999999999713</v>
      </c>
      <c r="E1262" s="37"/>
      <c r="F1262" s="37">
        <f t="shared" si="190"/>
        <v>0.1</v>
      </c>
      <c r="G1262" s="53">
        <f t="shared" si="192"/>
        <v>1</v>
      </c>
      <c r="H1262" s="37">
        <f t="shared" si="193"/>
        <v>0.2</v>
      </c>
      <c r="I1262" s="37">
        <f t="shared" si="194"/>
        <v>25.139999999999553</v>
      </c>
      <c r="J1262" s="37">
        <f t="shared" si="197"/>
        <v>1.9800000000000005E-2</v>
      </c>
      <c r="K1262" s="37">
        <f t="shared" si="199"/>
        <v>1.9800000002102667E-2</v>
      </c>
      <c r="L1262" s="37">
        <f t="shared" si="195"/>
        <v>-2.1026617946784398E-13</v>
      </c>
      <c r="M1262" s="37">
        <f t="shared" si="196"/>
        <v>9.9000000010303055E-2</v>
      </c>
      <c r="N1262" s="36"/>
      <c r="O1262" s="37">
        <f>IF(M1262&gt;'FOBAS Calculator'!$D$22,0,1)</f>
        <v>1</v>
      </c>
      <c r="P1262" s="37">
        <f t="shared" si="198"/>
        <v>125.69999999999713</v>
      </c>
      <c r="Q1262" s="36"/>
      <c r="R1262" s="36"/>
    </row>
    <row r="1263" spans="1:18">
      <c r="A1263" s="36"/>
      <c r="B1263" s="36"/>
      <c r="C1263" s="36"/>
      <c r="D1263" s="37">
        <f t="shared" si="191"/>
        <v>125.79999999999713</v>
      </c>
      <c r="E1263" s="37"/>
      <c r="F1263" s="37">
        <f t="shared" si="190"/>
        <v>0.1</v>
      </c>
      <c r="G1263" s="53">
        <f t="shared" si="192"/>
        <v>1</v>
      </c>
      <c r="H1263" s="37">
        <f t="shared" si="193"/>
        <v>0.2</v>
      </c>
      <c r="I1263" s="37">
        <f t="shared" si="194"/>
        <v>25.159999999999553</v>
      </c>
      <c r="J1263" s="37">
        <f t="shared" si="197"/>
        <v>1.9800000000000005E-2</v>
      </c>
      <c r="K1263" s="37">
        <f t="shared" si="199"/>
        <v>1.9800000002060614E-2</v>
      </c>
      <c r="L1263" s="37">
        <f t="shared" si="195"/>
        <v>-2.0606086281738101E-13</v>
      </c>
      <c r="M1263" s="37">
        <f t="shared" si="196"/>
        <v>9.9000000010096997E-2</v>
      </c>
      <c r="N1263" s="36"/>
      <c r="O1263" s="37">
        <f>IF(M1263&gt;'FOBAS Calculator'!$D$22,0,1)</f>
        <v>1</v>
      </c>
      <c r="P1263" s="37">
        <f t="shared" si="198"/>
        <v>125.79999999999713</v>
      </c>
      <c r="Q1263" s="36"/>
      <c r="R1263" s="36"/>
    </row>
    <row r="1264" spans="1:18">
      <c r="A1264" s="36"/>
      <c r="B1264" s="36"/>
      <c r="C1264" s="36"/>
      <c r="D1264" s="37">
        <f t="shared" si="191"/>
        <v>125.89999999999712</v>
      </c>
      <c r="E1264" s="37"/>
      <c r="F1264" s="37">
        <f t="shared" si="190"/>
        <v>0.1</v>
      </c>
      <c r="G1264" s="53">
        <f t="shared" si="192"/>
        <v>1</v>
      </c>
      <c r="H1264" s="37">
        <f t="shared" si="193"/>
        <v>0.2</v>
      </c>
      <c r="I1264" s="37">
        <f t="shared" si="194"/>
        <v>25.179999999999552</v>
      </c>
      <c r="J1264" s="37">
        <f t="shared" si="197"/>
        <v>1.9800000000000005E-2</v>
      </c>
      <c r="K1264" s="37">
        <f t="shared" si="199"/>
        <v>1.9800000002019404E-2</v>
      </c>
      <c r="L1264" s="37">
        <f t="shared" si="195"/>
        <v>-2.0193985372785049E-13</v>
      </c>
      <c r="M1264" s="37">
        <f t="shared" si="196"/>
        <v>9.9000000009895062E-2</v>
      </c>
      <c r="N1264" s="36"/>
      <c r="O1264" s="37">
        <f>IF(M1264&gt;'FOBAS Calculator'!$D$22,0,1)</f>
        <v>1</v>
      </c>
      <c r="P1264" s="37">
        <f t="shared" si="198"/>
        <v>125.89999999999712</v>
      </c>
      <c r="Q1264" s="36"/>
      <c r="R1264" s="36"/>
    </row>
    <row r="1265" spans="1:18">
      <c r="A1265" s="36"/>
      <c r="B1265" s="36"/>
      <c r="C1265" s="36"/>
      <c r="D1265" s="37">
        <f t="shared" si="191"/>
        <v>125.99999999999712</v>
      </c>
      <c r="E1265" s="37"/>
      <c r="F1265" s="37">
        <f t="shared" si="190"/>
        <v>0.1</v>
      </c>
      <c r="G1265" s="53">
        <f t="shared" si="192"/>
        <v>1</v>
      </c>
      <c r="H1265" s="37">
        <f t="shared" si="193"/>
        <v>0.2</v>
      </c>
      <c r="I1265" s="37">
        <f t="shared" si="194"/>
        <v>25.199999999999552</v>
      </c>
      <c r="J1265" s="37">
        <f t="shared" si="197"/>
        <v>1.9800000000000005E-2</v>
      </c>
      <c r="K1265" s="37">
        <f t="shared" si="199"/>
        <v>1.9800000001979016E-2</v>
      </c>
      <c r="L1265" s="37">
        <f t="shared" si="195"/>
        <v>-1.979010705310813E-13</v>
      </c>
      <c r="M1265" s="37">
        <f t="shared" si="196"/>
        <v>9.9000000009697164E-2</v>
      </c>
      <c r="N1265" s="36"/>
      <c r="O1265" s="37">
        <f>IF(M1265&gt;'FOBAS Calculator'!$D$22,0,1)</f>
        <v>1</v>
      </c>
      <c r="P1265" s="37">
        <f t="shared" si="198"/>
        <v>125.99999999999712</v>
      </c>
      <c r="Q1265" s="36"/>
      <c r="R1265" s="36"/>
    </row>
    <row r="1266" spans="1:18">
      <c r="A1266" s="36"/>
      <c r="B1266" s="36"/>
      <c r="C1266" s="36"/>
      <c r="D1266" s="37">
        <f t="shared" si="191"/>
        <v>126.09999999999711</v>
      </c>
      <c r="E1266" s="37"/>
      <c r="F1266" s="37">
        <f t="shared" si="190"/>
        <v>0.1</v>
      </c>
      <c r="G1266" s="53">
        <f t="shared" si="192"/>
        <v>1</v>
      </c>
      <c r="H1266" s="37">
        <f t="shared" si="193"/>
        <v>0.2</v>
      </c>
      <c r="I1266" s="37">
        <f t="shared" si="194"/>
        <v>25.219999999999551</v>
      </c>
      <c r="J1266" s="37">
        <f t="shared" si="197"/>
        <v>1.9800000000000005E-2</v>
      </c>
      <c r="K1266" s="37">
        <f t="shared" si="199"/>
        <v>1.980000000193944E-2</v>
      </c>
      <c r="L1266" s="37">
        <f t="shared" si="195"/>
        <v>-1.9394347239298782E-13</v>
      </c>
      <c r="M1266" s="37">
        <f t="shared" si="196"/>
        <v>9.9000000009503222E-2</v>
      </c>
      <c r="N1266" s="36"/>
      <c r="O1266" s="37">
        <f>IF(M1266&gt;'FOBAS Calculator'!$D$22,0,1)</f>
        <v>1</v>
      </c>
      <c r="P1266" s="37">
        <f t="shared" si="198"/>
        <v>126.09999999999711</v>
      </c>
      <c r="Q1266" s="36"/>
      <c r="R1266" s="36"/>
    </row>
    <row r="1267" spans="1:18">
      <c r="A1267" s="36"/>
      <c r="B1267" s="36"/>
      <c r="C1267" s="36"/>
      <c r="D1267" s="37">
        <f t="shared" si="191"/>
        <v>126.1999999999971</v>
      </c>
      <c r="E1267" s="37"/>
      <c r="F1267" s="37">
        <f t="shared" si="190"/>
        <v>0.1</v>
      </c>
      <c r="G1267" s="53">
        <f t="shared" si="192"/>
        <v>1</v>
      </c>
      <c r="H1267" s="37">
        <f t="shared" si="193"/>
        <v>0.2</v>
      </c>
      <c r="I1267" s="37">
        <f t="shared" si="194"/>
        <v>25.239999999999551</v>
      </c>
      <c r="J1267" s="37">
        <f t="shared" si="197"/>
        <v>1.9800000000000005E-2</v>
      </c>
      <c r="K1267" s="37">
        <f t="shared" si="199"/>
        <v>1.9800000001900651E-2</v>
      </c>
      <c r="L1267" s="37">
        <f t="shared" si="195"/>
        <v>-1.9006463070070368E-13</v>
      </c>
      <c r="M1267" s="37">
        <f t="shared" si="196"/>
        <v>9.9000000009313152E-2</v>
      </c>
      <c r="N1267" s="36"/>
      <c r="O1267" s="37">
        <f>IF(M1267&gt;'FOBAS Calculator'!$D$22,0,1)</f>
        <v>1</v>
      </c>
      <c r="P1267" s="37">
        <f t="shared" si="198"/>
        <v>126.1999999999971</v>
      </c>
      <c r="Q1267" s="36"/>
      <c r="R1267" s="36"/>
    </row>
    <row r="1268" spans="1:18">
      <c r="A1268" s="36"/>
      <c r="B1268" s="36"/>
      <c r="C1268" s="36"/>
      <c r="D1268" s="37">
        <f t="shared" si="191"/>
        <v>126.2999999999971</v>
      </c>
      <c r="E1268" s="37"/>
      <c r="F1268" s="37">
        <f t="shared" si="190"/>
        <v>0.1</v>
      </c>
      <c r="G1268" s="53">
        <f t="shared" si="192"/>
        <v>1</v>
      </c>
      <c r="H1268" s="37">
        <f t="shared" si="193"/>
        <v>0.2</v>
      </c>
      <c r="I1268" s="37">
        <f t="shared" si="194"/>
        <v>25.25999999999955</v>
      </c>
      <c r="J1268" s="37">
        <f t="shared" si="197"/>
        <v>1.9800000000000005E-2</v>
      </c>
      <c r="K1268" s="37">
        <f t="shared" si="199"/>
        <v>1.9800000001862633E-2</v>
      </c>
      <c r="L1268" s="37">
        <f t="shared" si="195"/>
        <v>-1.862628107307529E-13</v>
      </c>
      <c r="M1268" s="37">
        <f t="shared" si="196"/>
        <v>9.9000000009126884E-2</v>
      </c>
      <c r="N1268" s="36"/>
      <c r="O1268" s="37">
        <f>IF(M1268&gt;'FOBAS Calculator'!$D$22,0,1)</f>
        <v>1</v>
      </c>
      <c r="P1268" s="37">
        <f t="shared" si="198"/>
        <v>126.2999999999971</v>
      </c>
      <c r="Q1268" s="36"/>
      <c r="R1268" s="36"/>
    </row>
    <row r="1269" spans="1:18">
      <c r="A1269" s="36"/>
      <c r="B1269" s="36"/>
      <c r="C1269" s="36"/>
      <c r="D1269" s="37">
        <f t="shared" si="191"/>
        <v>126.39999999999709</v>
      </c>
      <c r="E1269" s="37"/>
      <c r="F1269" s="37">
        <f t="shared" si="190"/>
        <v>0.1</v>
      </c>
      <c r="G1269" s="53">
        <f t="shared" si="192"/>
        <v>1</v>
      </c>
      <c r="H1269" s="37">
        <f t="shared" si="193"/>
        <v>0.2</v>
      </c>
      <c r="I1269" s="37">
        <f t="shared" si="194"/>
        <v>25.27999999999955</v>
      </c>
      <c r="J1269" s="37">
        <f t="shared" si="197"/>
        <v>1.9800000000000005E-2</v>
      </c>
      <c r="K1269" s="37">
        <f t="shared" si="199"/>
        <v>1.9800000001825378E-2</v>
      </c>
      <c r="L1269" s="37">
        <f t="shared" si="195"/>
        <v>-1.8253731859374512E-13</v>
      </c>
      <c r="M1269" s="37">
        <f t="shared" si="196"/>
        <v>9.900000000894435E-2</v>
      </c>
      <c r="N1269" s="36"/>
      <c r="O1269" s="37">
        <f>IF(M1269&gt;'FOBAS Calculator'!$D$22,0,1)</f>
        <v>1</v>
      </c>
      <c r="P1269" s="37">
        <f t="shared" si="198"/>
        <v>126.39999999999709</v>
      </c>
      <c r="Q1269" s="36"/>
      <c r="R1269" s="36"/>
    </row>
    <row r="1270" spans="1:18">
      <c r="A1270" s="36"/>
      <c r="B1270" s="36"/>
      <c r="C1270" s="36"/>
      <c r="D1270" s="37">
        <f t="shared" si="191"/>
        <v>126.49999999999709</v>
      </c>
      <c r="E1270" s="37"/>
      <c r="F1270" s="37">
        <f t="shared" si="190"/>
        <v>0.1</v>
      </c>
      <c r="G1270" s="53">
        <f t="shared" si="192"/>
        <v>1</v>
      </c>
      <c r="H1270" s="37">
        <f t="shared" si="193"/>
        <v>0.2</v>
      </c>
      <c r="I1270" s="37">
        <f t="shared" si="194"/>
        <v>25.29999999999955</v>
      </c>
      <c r="J1270" s="37">
        <f t="shared" si="197"/>
        <v>1.9800000000000005E-2</v>
      </c>
      <c r="K1270" s="37">
        <f t="shared" si="199"/>
        <v>1.9800000001788873E-2</v>
      </c>
      <c r="L1270" s="37">
        <f t="shared" si="195"/>
        <v>-1.7888676651089951E-13</v>
      </c>
      <c r="M1270" s="37">
        <f t="shared" si="196"/>
        <v>9.9000000008765465E-2</v>
      </c>
      <c r="N1270" s="36"/>
      <c r="O1270" s="37">
        <f>IF(M1270&gt;'FOBAS Calculator'!$D$22,0,1)</f>
        <v>1</v>
      </c>
      <c r="P1270" s="37">
        <f t="shared" si="198"/>
        <v>126.49999999999709</v>
      </c>
      <c r="Q1270" s="36"/>
      <c r="R1270" s="36"/>
    </row>
    <row r="1271" spans="1:18">
      <c r="A1271" s="36"/>
      <c r="B1271" s="36"/>
      <c r="C1271" s="36"/>
      <c r="D1271" s="37">
        <f t="shared" si="191"/>
        <v>126.59999999999708</v>
      </c>
      <c r="E1271" s="37"/>
      <c r="F1271" s="37">
        <f t="shared" si="190"/>
        <v>0.1</v>
      </c>
      <c r="G1271" s="53">
        <f t="shared" si="192"/>
        <v>1</v>
      </c>
      <c r="H1271" s="37">
        <f t="shared" si="193"/>
        <v>0.2</v>
      </c>
      <c r="I1271" s="37">
        <f t="shared" si="194"/>
        <v>25.319999999999549</v>
      </c>
      <c r="J1271" s="37">
        <f t="shared" si="197"/>
        <v>1.9800000000000005E-2</v>
      </c>
      <c r="K1271" s="37">
        <f t="shared" si="199"/>
        <v>1.9800000001753099E-2</v>
      </c>
      <c r="L1271" s="37">
        <f t="shared" si="195"/>
        <v>-1.7530941975874015E-13</v>
      </c>
      <c r="M1271" s="37">
        <f t="shared" si="196"/>
        <v>9.9000000008590161E-2</v>
      </c>
      <c r="N1271" s="36"/>
      <c r="O1271" s="37">
        <f>IF(M1271&gt;'FOBAS Calculator'!$D$22,0,1)</f>
        <v>1</v>
      </c>
      <c r="P1271" s="37">
        <f t="shared" si="198"/>
        <v>126.59999999999708</v>
      </c>
      <c r="Q1271" s="36"/>
      <c r="R1271" s="36"/>
    </row>
    <row r="1272" spans="1:18">
      <c r="A1272" s="36"/>
      <c r="B1272" s="36"/>
      <c r="C1272" s="36"/>
      <c r="D1272" s="37">
        <f t="shared" si="191"/>
        <v>126.69999999999708</v>
      </c>
      <c r="E1272" s="37"/>
      <c r="F1272" s="37">
        <f t="shared" si="190"/>
        <v>0.1</v>
      </c>
      <c r="G1272" s="53">
        <f t="shared" si="192"/>
        <v>1</v>
      </c>
      <c r="H1272" s="37">
        <f t="shared" si="193"/>
        <v>0.2</v>
      </c>
      <c r="I1272" s="37">
        <f t="shared" si="194"/>
        <v>25.339999999999549</v>
      </c>
      <c r="J1272" s="37">
        <f t="shared" si="197"/>
        <v>1.9800000000000005E-2</v>
      </c>
      <c r="K1272" s="37">
        <f t="shared" si="199"/>
        <v>1.9800000001718034E-2</v>
      </c>
      <c r="L1272" s="37">
        <f t="shared" si="195"/>
        <v>-1.7180284972440064E-13</v>
      </c>
      <c r="M1272" s="37">
        <f t="shared" si="196"/>
        <v>9.9000000008418354E-2</v>
      </c>
      <c r="N1272" s="36"/>
      <c r="O1272" s="37">
        <f>IF(M1272&gt;'FOBAS Calculator'!$D$22,0,1)</f>
        <v>1</v>
      </c>
      <c r="P1272" s="37">
        <f t="shared" si="198"/>
        <v>126.69999999999708</v>
      </c>
      <c r="Q1272" s="36"/>
      <c r="R1272" s="36"/>
    </row>
    <row r="1273" spans="1:18">
      <c r="A1273" s="36"/>
      <c r="B1273" s="36"/>
      <c r="C1273" s="36"/>
      <c r="D1273" s="37">
        <f t="shared" si="191"/>
        <v>126.79999999999707</v>
      </c>
      <c r="E1273" s="37"/>
      <c r="F1273" s="37">
        <f t="shared" si="190"/>
        <v>0.1</v>
      </c>
      <c r="G1273" s="53">
        <f t="shared" si="192"/>
        <v>1</v>
      </c>
      <c r="H1273" s="37">
        <f t="shared" si="193"/>
        <v>0.2</v>
      </c>
      <c r="I1273" s="37">
        <f t="shared" si="194"/>
        <v>25.359999999999548</v>
      </c>
      <c r="J1273" s="37">
        <f t="shared" si="197"/>
        <v>1.9800000000000005E-2</v>
      </c>
      <c r="K1273" s="37">
        <f t="shared" si="199"/>
        <v>1.9800000001683676E-2</v>
      </c>
      <c r="L1273" s="37">
        <f t="shared" si="195"/>
        <v>-1.6836705640788097E-13</v>
      </c>
      <c r="M1273" s="37">
        <f t="shared" si="196"/>
        <v>9.9000000008249989E-2</v>
      </c>
      <c r="N1273" s="36"/>
      <c r="O1273" s="37">
        <f>IF(M1273&gt;'FOBAS Calculator'!$D$22,0,1)</f>
        <v>1</v>
      </c>
      <c r="P1273" s="37">
        <f t="shared" si="198"/>
        <v>126.79999999999707</v>
      </c>
      <c r="Q1273" s="36"/>
      <c r="R1273" s="36"/>
    </row>
    <row r="1274" spans="1:18">
      <c r="A1274" s="36"/>
      <c r="B1274" s="36"/>
      <c r="C1274" s="36"/>
      <c r="D1274" s="37">
        <f t="shared" si="191"/>
        <v>126.89999999999706</v>
      </c>
      <c r="E1274" s="37"/>
      <c r="F1274" s="37">
        <f t="shared" si="190"/>
        <v>0.1</v>
      </c>
      <c r="G1274" s="53">
        <f t="shared" si="192"/>
        <v>1</v>
      </c>
      <c r="H1274" s="37">
        <f t="shared" si="193"/>
        <v>0.2</v>
      </c>
      <c r="I1274" s="37">
        <f t="shared" si="194"/>
        <v>25.379999999999548</v>
      </c>
      <c r="J1274" s="37">
        <f t="shared" si="197"/>
        <v>1.9800000000000005E-2</v>
      </c>
      <c r="K1274" s="37">
        <f t="shared" si="199"/>
        <v>1.9800000001649998E-2</v>
      </c>
      <c r="L1274" s="37">
        <f t="shared" si="195"/>
        <v>-1.649992642516196E-13</v>
      </c>
      <c r="M1274" s="37">
        <f t="shared" si="196"/>
        <v>9.9000000008084996E-2</v>
      </c>
      <c r="N1274" s="36"/>
      <c r="O1274" s="37">
        <f>IF(M1274&gt;'FOBAS Calculator'!$D$22,0,1)</f>
        <v>1</v>
      </c>
      <c r="P1274" s="37">
        <f t="shared" si="198"/>
        <v>126.89999999999706</v>
      </c>
      <c r="Q1274" s="36"/>
      <c r="R1274" s="36"/>
    </row>
    <row r="1275" spans="1:18">
      <c r="A1275" s="36"/>
      <c r="B1275" s="36"/>
      <c r="C1275" s="36"/>
      <c r="D1275" s="37">
        <f t="shared" si="191"/>
        <v>126.99999999999706</v>
      </c>
      <c r="E1275" s="37"/>
      <c r="F1275" s="37">
        <f t="shared" si="190"/>
        <v>0.1</v>
      </c>
      <c r="G1275" s="53">
        <f t="shared" si="192"/>
        <v>1</v>
      </c>
      <c r="H1275" s="37">
        <f t="shared" si="193"/>
        <v>0.2</v>
      </c>
      <c r="I1275" s="37">
        <f t="shared" si="194"/>
        <v>25.399999999999547</v>
      </c>
      <c r="J1275" s="37">
        <f t="shared" si="197"/>
        <v>1.9800000000000005E-2</v>
      </c>
      <c r="K1275" s="37">
        <f t="shared" si="199"/>
        <v>1.9800000001617003E-2</v>
      </c>
      <c r="L1275" s="37">
        <f t="shared" si="195"/>
        <v>-1.6169982020031172E-13</v>
      </c>
      <c r="M1275" s="37">
        <f t="shared" si="196"/>
        <v>9.9000000007923292E-2</v>
      </c>
      <c r="N1275" s="36"/>
      <c r="O1275" s="37">
        <f>IF(M1275&gt;'FOBAS Calculator'!$D$22,0,1)</f>
        <v>1</v>
      </c>
      <c r="P1275" s="37">
        <f t="shared" si="198"/>
        <v>126.99999999999706</v>
      </c>
      <c r="Q1275" s="36"/>
      <c r="R1275" s="36"/>
    </row>
    <row r="1276" spans="1:18">
      <c r="A1276" s="36"/>
      <c r="B1276" s="36"/>
      <c r="C1276" s="36"/>
      <c r="D1276" s="37">
        <f t="shared" si="191"/>
        <v>127.09999999999705</v>
      </c>
      <c r="E1276" s="37"/>
      <c r="F1276" s="37">
        <f t="shared" si="190"/>
        <v>0.1</v>
      </c>
      <c r="G1276" s="53">
        <f t="shared" si="192"/>
        <v>1</v>
      </c>
      <c r="H1276" s="37">
        <f t="shared" si="193"/>
        <v>0.2</v>
      </c>
      <c r="I1276" s="37">
        <f t="shared" si="194"/>
        <v>25.419999999999547</v>
      </c>
      <c r="J1276" s="37">
        <f t="shared" si="197"/>
        <v>1.9800000000000005E-2</v>
      </c>
      <c r="K1276" s="37">
        <f t="shared" si="199"/>
        <v>1.9800000001584661E-2</v>
      </c>
      <c r="L1276" s="37">
        <f t="shared" si="195"/>
        <v>-1.5846560175170054E-13</v>
      </c>
      <c r="M1276" s="37">
        <f t="shared" si="196"/>
        <v>9.9000000007764821E-2</v>
      </c>
      <c r="N1276" s="36"/>
      <c r="O1276" s="37">
        <f>IF(M1276&gt;'FOBAS Calculator'!$D$22,0,1)</f>
        <v>1</v>
      </c>
      <c r="P1276" s="37">
        <f t="shared" si="198"/>
        <v>127.09999999999705</v>
      </c>
      <c r="Q1276" s="36"/>
      <c r="R1276" s="36"/>
    </row>
    <row r="1277" spans="1:18">
      <c r="A1277" s="36"/>
      <c r="B1277" s="36"/>
      <c r="C1277" s="36"/>
      <c r="D1277" s="37">
        <f t="shared" si="191"/>
        <v>127.19999999999705</v>
      </c>
      <c r="E1277" s="37"/>
      <c r="F1277" s="37">
        <f t="shared" si="190"/>
        <v>0.1</v>
      </c>
      <c r="G1277" s="53">
        <f t="shared" si="192"/>
        <v>1</v>
      </c>
      <c r="H1277" s="37">
        <f t="shared" si="193"/>
        <v>0.2</v>
      </c>
      <c r="I1277" s="37">
        <f t="shared" si="194"/>
        <v>25.439999999999547</v>
      </c>
      <c r="J1277" s="37">
        <f t="shared" si="197"/>
        <v>1.9800000000000005E-2</v>
      </c>
      <c r="K1277" s="37">
        <f t="shared" si="199"/>
        <v>1.9800000001552968E-2</v>
      </c>
      <c r="L1277" s="37">
        <f t="shared" si="195"/>
        <v>-1.5529626196109092E-13</v>
      </c>
      <c r="M1277" s="37">
        <f t="shared" si="196"/>
        <v>9.9000000007609529E-2</v>
      </c>
      <c r="N1277" s="36"/>
      <c r="O1277" s="37">
        <f>IF(M1277&gt;'FOBAS Calculator'!$D$22,0,1)</f>
        <v>1</v>
      </c>
      <c r="P1277" s="37">
        <f t="shared" si="198"/>
        <v>127.19999999999705</v>
      </c>
      <c r="Q1277" s="36"/>
      <c r="R1277" s="36"/>
    </row>
    <row r="1278" spans="1:18">
      <c r="A1278" s="36"/>
      <c r="B1278" s="36"/>
      <c r="C1278" s="36"/>
      <c r="D1278" s="37">
        <f t="shared" si="191"/>
        <v>127.29999999999704</v>
      </c>
      <c r="E1278" s="37"/>
      <c r="F1278" s="37">
        <f t="shared" si="190"/>
        <v>0.1</v>
      </c>
      <c r="G1278" s="53">
        <f t="shared" si="192"/>
        <v>1</v>
      </c>
      <c r="H1278" s="37">
        <f t="shared" si="193"/>
        <v>0.2</v>
      </c>
      <c r="I1278" s="37">
        <f t="shared" si="194"/>
        <v>25.459999999999546</v>
      </c>
      <c r="J1278" s="37">
        <f t="shared" si="197"/>
        <v>1.9800000000000005E-2</v>
      </c>
      <c r="K1278" s="37">
        <f t="shared" si="199"/>
        <v>1.9800000001521906E-2</v>
      </c>
      <c r="L1278" s="37">
        <f t="shared" si="195"/>
        <v>-1.5219006610500686E-13</v>
      </c>
      <c r="M1278" s="37">
        <f t="shared" si="196"/>
        <v>9.9000000007457345E-2</v>
      </c>
      <c r="N1278" s="36"/>
      <c r="O1278" s="37">
        <f>IF(M1278&gt;'FOBAS Calculator'!$D$22,0,1)</f>
        <v>1</v>
      </c>
      <c r="P1278" s="37">
        <f t="shared" si="198"/>
        <v>127.29999999999704</v>
      </c>
      <c r="Q1278" s="36"/>
      <c r="R1278" s="36"/>
    </row>
    <row r="1279" spans="1:18">
      <c r="A1279" s="36"/>
      <c r="B1279" s="36"/>
      <c r="C1279" s="36"/>
      <c r="D1279" s="37">
        <f t="shared" si="191"/>
        <v>127.39999999999704</v>
      </c>
      <c r="E1279" s="37"/>
      <c r="F1279" s="37">
        <f t="shared" si="190"/>
        <v>0.1</v>
      </c>
      <c r="G1279" s="53">
        <f t="shared" si="192"/>
        <v>1</v>
      </c>
      <c r="H1279" s="37">
        <f t="shared" si="193"/>
        <v>0.2</v>
      </c>
      <c r="I1279" s="37">
        <f t="shared" si="194"/>
        <v>25.479999999999546</v>
      </c>
      <c r="J1279" s="37">
        <f t="shared" si="197"/>
        <v>1.9800000000000005E-2</v>
      </c>
      <c r="K1279" s="37">
        <f t="shared" si="199"/>
        <v>1.9800000001491472E-2</v>
      </c>
      <c r="L1279" s="37">
        <f t="shared" si="195"/>
        <v>-1.4914666723875313E-13</v>
      </c>
      <c r="M1279" s="37">
        <f t="shared" si="196"/>
        <v>9.90000000073082E-2</v>
      </c>
      <c r="N1279" s="36"/>
      <c r="O1279" s="37">
        <f>IF(M1279&gt;'FOBAS Calculator'!$D$22,0,1)</f>
        <v>1</v>
      </c>
      <c r="P1279" s="37">
        <f t="shared" si="198"/>
        <v>127.39999999999704</v>
      </c>
      <c r="Q1279" s="36"/>
      <c r="R1279" s="36"/>
    </row>
    <row r="1280" spans="1:18">
      <c r="A1280" s="36"/>
      <c r="B1280" s="36"/>
      <c r="C1280" s="36"/>
      <c r="D1280" s="37">
        <f t="shared" si="191"/>
        <v>127.49999999999703</v>
      </c>
      <c r="E1280" s="37"/>
      <c r="F1280" s="37">
        <f t="shared" si="190"/>
        <v>0.1</v>
      </c>
      <c r="G1280" s="53">
        <f t="shared" si="192"/>
        <v>1</v>
      </c>
      <c r="H1280" s="37">
        <f t="shared" si="193"/>
        <v>0.2</v>
      </c>
      <c r="I1280" s="37">
        <f t="shared" si="194"/>
        <v>25.499999999999545</v>
      </c>
      <c r="J1280" s="37">
        <f t="shared" si="197"/>
        <v>1.9800000000000005E-2</v>
      </c>
      <c r="K1280" s="37">
        <f t="shared" si="199"/>
        <v>1.9800000001461641E-2</v>
      </c>
      <c r="L1280" s="37">
        <f t="shared" si="195"/>
        <v>-1.4616363674946343E-13</v>
      </c>
      <c r="M1280" s="37">
        <f t="shared" si="196"/>
        <v>9.900000000716204E-2</v>
      </c>
      <c r="N1280" s="36"/>
      <c r="O1280" s="37">
        <f>IF(M1280&gt;'FOBAS Calculator'!$D$22,0,1)</f>
        <v>1</v>
      </c>
      <c r="P1280" s="37">
        <f t="shared" si="198"/>
        <v>127.49999999999703</v>
      </c>
      <c r="Q1280" s="36"/>
      <c r="R1280" s="36"/>
    </row>
    <row r="1281" spans="1:18">
      <c r="A1281" s="36"/>
      <c r="B1281" s="36"/>
      <c r="C1281" s="36"/>
      <c r="D1281" s="37">
        <f t="shared" si="191"/>
        <v>127.59999999999702</v>
      </c>
      <c r="E1281" s="37"/>
      <c r="F1281" s="37">
        <f t="shared" si="190"/>
        <v>0.1</v>
      </c>
      <c r="G1281" s="53">
        <f t="shared" si="192"/>
        <v>1</v>
      </c>
      <c r="H1281" s="37">
        <f t="shared" si="193"/>
        <v>0.2</v>
      </c>
      <c r="I1281" s="37">
        <f t="shared" si="194"/>
        <v>25.519999999999545</v>
      </c>
      <c r="J1281" s="37">
        <f t="shared" si="197"/>
        <v>1.9800000000000005E-2</v>
      </c>
      <c r="K1281" s="37">
        <f t="shared" si="199"/>
        <v>1.9800000001432415E-2</v>
      </c>
      <c r="L1281" s="37">
        <f t="shared" si="195"/>
        <v>-1.432409746371377E-13</v>
      </c>
      <c r="M1281" s="37">
        <f t="shared" si="196"/>
        <v>9.9000000007018793E-2</v>
      </c>
      <c r="N1281" s="36"/>
      <c r="O1281" s="37">
        <f>IF(M1281&gt;'FOBAS Calculator'!$D$22,0,1)</f>
        <v>1</v>
      </c>
      <c r="P1281" s="37">
        <f t="shared" si="198"/>
        <v>127.59999999999702</v>
      </c>
      <c r="Q1281" s="36"/>
      <c r="R1281" s="36"/>
    </row>
    <row r="1282" spans="1:18">
      <c r="A1282" s="36"/>
      <c r="B1282" s="36"/>
      <c r="C1282" s="36"/>
      <c r="D1282" s="37">
        <f t="shared" si="191"/>
        <v>127.69999999999702</v>
      </c>
      <c r="E1282" s="37"/>
      <c r="F1282" s="37">
        <f t="shared" si="190"/>
        <v>0.1</v>
      </c>
      <c r="G1282" s="53">
        <f t="shared" si="192"/>
        <v>1</v>
      </c>
      <c r="H1282" s="37">
        <f t="shared" si="193"/>
        <v>0.2</v>
      </c>
      <c r="I1282" s="37">
        <f t="shared" si="194"/>
        <v>25.539999999999544</v>
      </c>
      <c r="J1282" s="37">
        <f t="shared" si="197"/>
        <v>1.9800000000000005E-2</v>
      </c>
      <c r="K1282" s="37">
        <f t="shared" si="199"/>
        <v>1.9800000001403764E-2</v>
      </c>
      <c r="L1282" s="37">
        <f t="shared" si="195"/>
        <v>-1.403759053442144E-13</v>
      </c>
      <c r="M1282" s="37">
        <f t="shared" si="196"/>
        <v>9.9000000006878419E-2</v>
      </c>
      <c r="N1282" s="36"/>
      <c r="O1282" s="37">
        <f>IF(M1282&gt;'FOBAS Calculator'!$D$22,0,1)</f>
        <v>1</v>
      </c>
      <c r="P1282" s="37">
        <f t="shared" si="198"/>
        <v>127.69999999999702</v>
      </c>
      <c r="Q1282" s="36"/>
      <c r="R1282" s="36"/>
    </row>
    <row r="1283" spans="1:18">
      <c r="A1283" s="36"/>
      <c r="B1283" s="36"/>
      <c r="C1283" s="36"/>
      <c r="D1283" s="37">
        <f t="shared" si="191"/>
        <v>127.79999999999701</v>
      </c>
      <c r="E1283" s="37"/>
      <c r="F1283" s="37">
        <f t="shared" si="190"/>
        <v>0.1</v>
      </c>
      <c r="G1283" s="53">
        <f t="shared" si="192"/>
        <v>1</v>
      </c>
      <c r="H1283" s="37">
        <f t="shared" si="193"/>
        <v>0.2</v>
      </c>
      <c r="I1283" s="37">
        <f t="shared" si="194"/>
        <v>25.559999999999544</v>
      </c>
      <c r="J1283" s="37">
        <f t="shared" si="197"/>
        <v>1.9800000000000005E-2</v>
      </c>
      <c r="K1283" s="37">
        <f t="shared" si="199"/>
        <v>1.9800000001375689E-2</v>
      </c>
      <c r="L1283" s="37">
        <f t="shared" si="195"/>
        <v>-1.3756842887069354E-13</v>
      </c>
      <c r="M1283" s="37">
        <f t="shared" si="196"/>
        <v>9.9000000006740849E-2</v>
      </c>
      <c r="N1283" s="36"/>
      <c r="O1283" s="37">
        <f>IF(M1283&gt;'FOBAS Calculator'!$D$22,0,1)</f>
        <v>1</v>
      </c>
      <c r="P1283" s="37">
        <f t="shared" si="198"/>
        <v>127.79999999999701</v>
      </c>
      <c r="Q1283" s="36"/>
      <c r="R1283" s="36"/>
    </row>
    <row r="1284" spans="1:18">
      <c r="A1284" s="36"/>
      <c r="B1284" s="36"/>
      <c r="C1284" s="36"/>
      <c r="D1284" s="37">
        <f t="shared" si="191"/>
        <v>127.89999999999701</v>
      </c>
      <c r="E1284" s="37"/>
      <c r="F1284" s="37">
        <f t="shared" ref="F1284:F1347" si="200">F1283</f>
        <v>0.1</v>
      </c>
      <c r="G1284" s="53">
        <f t="shared" si="192"/>
        <v>1</v>
      </c>
      <c r="H1284" s="37">
        <f t="shared" si="193"/>
        <v>0.2</v>
      </c>
      <c r="I1284" s="37">
        <f t="shared" si="194"/>
        <v>25.579999999999544</v>
      </c>
      <c r="J1284" s="37">
        <f t="shared" si="197"/>
        <v>1.9800000000000005E-2</v>
      </c>
      <c r="K1284" s="37">
        <f t="shared" si="199"/>
        <v>1.9800000001348177E-2</v>
      </c>
      <c r="L1284" s="37">
        <f t="shared" si="195"/>
        <v>-1.3481715743779433E-13</v>
      </c>
      <c r="M1284" s="37">
        <f t="shared" si="196"/>
        <v>9.9000000006606026E-2</v>
      </c>
      <c r="N1284" s="36"/>
      <c r="O1284" s="37">
        <f>IF(M1284&gt;'FOBAS Calculator'!$D$22,0,1)</f>
        <v>1</v>
      </c>
      <c r="P1284" s="37">
        <f t="shared" si="198"/>
        <v>127.89999999999701</v>
      </c>
      <c r="Q1284" s="36"/>
      <c r="R1284" s="36"/>
    </row>
    <row r="1285" spans="1:18">
      <c r="A1285" s="36"/>
      <c r="B1285" s="36"/>
      <c r="C1285" s="36"/>
      <c r="D1285" s="37">
        <f t="shared" si="191"/>
        <v>127.999999999997</v>
      </c>
      <c r="E1285" s="37"/>
      <c r="F1285" s="37">
        <f t="shared" si="200"/>
        <v>0.1</v>
      </c>
      <c r="G1285" s="53">
        <f t="shared" si="192"/>
        <v>1</v>
      </c>
      <c r="H1285" s="37">
        <f t="shared" si="193"/>
        <v>0.2</v>
      </c>
      <c r="I1285" s="37">
        <f t="shared" si="194"/>
        <v>25.599999999999543</v>
      </c>
      <c r="J1285" s="37">
        <f t="shared" si="197"/>
        <v>1.9800000000000005E-2</v>
      </c>
      <c r="K1285" s="37">
        <f t="shared" si="199"/>
        <v>1.9800000001321209E-2</v>
      </c>
      <c r="L1285" s="37">
        <f t="shared" si="195"/>
        <v>-1.3212035632204077E-13</v>
      </c>
      <c r="M1285" s="37">
        <f t="shared" si="196"/>
        <v>9.9000000006473909E-2</v>
      </c>
      <c r="N1285" s="36"/>
      <c r="O1285" s="37">
        <f>IF(M1285&gt;'FOBAS Calculator'!$D$22,0,1)</f>
        <v>1</v>
      </c>
      <c r="P1285" s="37">
        <f t="shared" si="198"/>
        <v>127.999999999997</v>
      </c>
      <c r="Q1285" s="36"/>
      <c r="R1285" s="36"/>
    </row>
    <row r="1286" spans="1:18">
      <c r="A1286" s="36"/>
      <c r="B1286" s="36"/>
      <c r="C1286" s="36"/>
      <c r="D1286" s="37">
        <f t="shared" ref="D1286:D1349" si="201">D1285+F1284</f>
        <v>128.09999999999701</v>
      </c>
      <c r="E1286" s="37"/>
      <c r="F1286" s="37">
        <f t="shared" si="200"/>
        <v>0.1</v>
      </c>
      <c r="G1286" s="53">
        <f t="shared" ref="G1286:G1349" si="202">G1285</f>
        <v>1</v>
      </c>
      <c r="H1286" s="37">
        <f t="shared" ref="H1286:H1349" si="203">H1285</f>
        <v>0.2</v>
      </c>
      <c r="I1286" s="37">
        <f t="shared" ref="I1286:I1349" si="204">H1286*F1284+I1285</f>
        <v>25.619999999999543</v>
      </c>
      <c r="J1286" s="37">
        <f t="shared" si="197"/>
        <v>1.9800000000000005E-2</v>
      </c>
      <c r="K1286" s="37">
        <f t="shared" si="199"/>
        <v>1.9800000001294785E-2</v>
      </c>
      <c r="L1286" s="37">
        <f t="shared" ref="L1286:L1349" si="205">(J1286-K1286)/G1286/10</f>
        <v>-1.294780255234329E-13</v>
      </c>
      <c r="M1286" s="37">
        <f t="shared" ref="M1286:M1349" si="206">M1285+L1286</f>
        <v>9.900000000634443E-2</v>
      </c>
      <c r="N1286" s="36"/>
      <c r="O1286" s="37">
        <f>IF(M1286&gt;'FOBAS Calculator'!$D$22,0,1)</f>
        <v>1</v>
      </c>
      <c r="P1286" s="37">
        <f t="shared" si="198"/>
        <v>128.09999999999701</v>
      </c>
      <c r="Q1286" s="36"/>
      <c r="R1286" s="36"/>
    </row>
    <row r="1287" spans="1:18">
      <c r="A1287" s="36"/>
      <c r="B1287" s="36"/>
      <c r="C1287" s="36"/>
      <c r="D1287" s="37">
        <f t="shared" si="201"/>
        <v>128.199999999997</v>
      </c>
      <c r="E1287" s="37"/>
      <c r="F1287" s="37">
        <f t="shared" si="200"/>
        <v>0.1</v>
      </c>
      <c r="G1287" s="53">
        <f t="shared" si="202"/>
        <v>1</v>
      </c>
      <c r="H1287" s="37">
        <f t="shared" si="203"/>
        <v>0.2</v>
      </c>
      <c r="I1287" s="37">
        <f t="shared" si="204"/>
        <v>25.639999999999542</v>
      </c>
      <c r="J1287" s="37">
        <f t="shared" ref="J1287:J1350" si="207">$A$6*F1285*H1287*10</f>
        <v>1.9800000000000005E-2</v>
      </c>
      <c r="K1287" s="37">
        <f t="shared" si="199"/>
        <v>1.9800000001268889E-2</v>
      </c>
      <c r="L1287" s="37">
        <f t="shared" si="205"/>
        <v>-1.2688843031849472E-13</v>
      </c>
      <c r="M1287" s="37">
        <f t="shared" si="206"/>
        <v>9.9000000006217545E-2</v>
      </c>
      <c r="N1287" s="36"/>
      <c r="O1287" s="37">
        <f>IF(M1287&gt;'FOBAS Calculator'!$D$22,0,1)</f>
        <v>1</v>
      </c>
      <c r="P1287" s="37">
        <f t="shared" ref="P1287:P1350" si="208">IF((O1287)=1,D1287,0)</f>
        <v>128.199999999997</v>
      </c>
      <c r="Q1287" s="36"/>
      <c r="R1287" s="36"/>
    </row>
    <row r="1288" spans="1:18">
      <c r="A1288" s="36"/>
      <c r="B1288" s="36"/>
      <c r="C1288" s="36"/>
      <c r="D1288" s="37">
        <f t="shared" si="201"/>
        <v>128.299999999997</v>
      </c>
      <c r="E1288" s="37"/>
      <c r="F1288" s="37">
        <f t="shared" si="200"/>
        <v>0.1</v>
      </c>
      <c r="G1288" s="53">
        <f t="shared" si="202"/>
        <v>1</v>
      </c>
      <c r="H1288" s="37">
        <f t="shared" si="203"/>
        <v>0.2</v>
      </c>
      <c r="I1288" s="37">
        <f t="shared" si="204"/>
        <v>25.659999999999542</v>
      </c>
      <c r="J1288" s="37">
        <f t="shared" si="207"/>
        <v>1.9800000000000005E-2</v>
      </c>
      <c r="K1288" s="37">
        <f t="shared" ref="K1288:K1351" si="209">ABS(F1286*H1288*M1287*10)</f>
        <v>1.9800000001243514E-2</v>
      </c>
      <c r="L1288" s="37">
        <f t="shared" si="205"/>
        <v>-1.2435087681783584E-13</v>
      </c>
      <c r="M1288" s="37">
        <f t="shared" si="206"/>
        <v>9.90000000060932E-2</v>
      </c>
      <c r="N1288" s="36"/>
      <c r="O1288" s="37">
        <f>IF(M1288&gt;'FOBAS Calculator'!$D$22,0,1)</f>
        <v>1</v>
      </c>
      <c r="P1288" s="37">
        <f t="shared" si="208"/>
        <v>128.299999999997</v>
      </c>
      <c r="Q1288" s="36"/>
      <c r="R1288" s="36"/>
    </row>
    <row r="1289" spans="1:18">
      <c r="A1289" s="36"/>
      <c r="B1289" s="36"/>
      <c r="C1289" s="36"/>
      <c r="D1289" s="37">
        <f t="shared" si="201"/>
        <v>128.39999999999699</v>
      </c>
      <c r="E1289" s="37"/>
      <c r="F1289" s="37">
        <f t="shared" si="200"/>
        <v>0.1</v>
      </c>
      <c r="G1289" s="53">
        <f t="shared" si="202"/>
        <v>1</v>
      </c>
      <c r="H1289" s="37">
        <f t="shared" si="203"/>
        <v>0.2</v>
      </c>
      <c r="I1289" s="37">
        <f t="shared" si="204"/>
        <v>25.679999999999541</v>
      </c>
      <c r="J1289" s="37">
        <f t="shared" si="207"/>
        <v>1.9800000000000005E-2</v>
      </c>
      <c r="K1289" s="37">
        <f t="shared" si="209"/>
        <v>1.9800000001218641E-2</v>
      </c>
      <c r="L1289" s="37">
        <f t="shared" si="205"/>
        <v>-1.2186363029798032E-13</v>
      </c>
      <c r="M1289" s="37">
        <f t="shared" si="206"/>
        <v>9.9000000005971339E-2</v>
      </c>
      <c r="N1289" s="36"/>
      <c r="O1289" s="37">
        <f>IF(M1289&gt;'FOBAS Calculator'!$D$22,0,1)</f>
        <v>1</v>
      </c>
      <c r="P1289" s="37">
        <f t="shared" si="208"/>
        <v>128.39999999999699</v>
      </c>
      <c r="Q1289" s="36"/>
      <c r="R1289" s="36"/>
    </row>
    <row r="1290" spans="1:18">
      <c r="A1290" s="36"/>
      <c r="B1290" s="36"/>
      <c r="C1290" s="36"/>
      <c r="D1290" s="37">
        <f t="shared" si="201"/>
        <v>128.49999999999699</v>
      </c>
      <c r="E1290" s="37"/>
      <c r="F1290" s="37">
        <f t="shared" si="200"/>
        <v>0.1</v>
      </c>
      <c r="G1290" s="53">
        <f t="shared" si="202"/>
        <v>1</v>
      </c>
      <c r="H1290" s="37">
        <f t="shared" si="203"/>
        <v>0.2</v>
      </c>
      <c r="I1290" s="37">
        <f t="shared" si="204"/>
        <v>25.699999999999541</v>
      </c>
      <c r="J1290" s="37">
        <f t="shared" si="207"/>
        <v>1.9800000000000005E-2</v>
      </c>
      <c r="K1290" s="37">
        <f t="shared" si="209"/>
        <v>1.9800000001194272E-2</v>
      </c>
      <c r="L1290" s="37">
        <f t="shared" si="205"/>
        <v>-1.1942669075892809E-13</v>
      </c>
      <c r="M1290" s="37">
        <f t="shared" si="206"/>
        <v>9.9000000005851907E-2</v>
      </c>
      <c r="N1290" s="36"/>
      <c r="O1290" s="37">
        <f>IF(M1290&gt;'FOBAS Calculator'!$D$22,0,1)</f>
        <v>1</v>
      </c>
      <c r="P1290" s="37">
        <f t="shared" si="208"/>
        <v>128.49999999999699</v>
      </c>
      <c r="Q1290" s="36"/>
      <c r="R1290" s="36"/>
    </row>
    <row r="1291" spans="1:18">
      <c r="A1291" s="36"/>
      <c r="B1291" s="36"/>
      <c r="C1291" s="36"/>
      <c r="D1291" s="37">
        <f t="shared" si="201"/>
        <v>128.59999999999698</v>
      </c>
      <c r="E1291" s="37"/>
      <c r="F1291" s="37">
        <f t="shared" si="200"/>
        <v>0.1</v>
      </c>
      <c r="G1291" s="53">
        <f t="shared" si="202"/>
        <v>1</v>
      </c>
      <c r="H1291" s="37">
        <f t="shared" si="203"/>
        <v>0.2</v>
      </c>
      <c r="I1291" s="37">
        <f t="shared" si="204"/>
        <v>25.719999999999541</v>
      </c>
      <c r="J1291" s="37">
        <f t="shared" si="207"/>
        <v>1.9800000000000005E-2</v>
      </c>
      <c r="K1291" s="37">
        <f t="shared" si="209"/>
        <v>1.9800000001170381E-2</v>
      </c>
      <c r="L1291" s="37">
        <f t="shared" si="205"/>
        <v>-1.1703762958781284E-13</v>
      </c>
      <c r="M1291" s="37">
        <f t="shared" si="206"/>
        <v>9.9000000005734876E-2</v>
      </c>
      <c r="N1291" s="36"/>
      <c r="O1291" s="37">
        <f>IF(M1291&gt;'FOBAS Calculator'!$D$22,0,1)</f>
        <v>1</v>
      </c>
      <c r="P1291" s="37">
        <f t="shared" si="208"/>
        <v>128.59999999999698</v>
      </c>
      <c r="Q1291" s="36"/>
      <c r="R1291" s="36"/>
    </row>
    <row r="1292" spans="1:18">
      <c r="A1292" s="36"/>
      <c r="B1292" s="36"/>
      <c r="C1292" s="36"/>
      <c r="D1292" s="37">
        <f t="shared" si="201"/>
        <v>128.69999999999698</v>
      </c>
      <c r="E1292" s="37"/>
      <c r="F1292" s="37">
        <f t="shared" si="200"/>
        <v>0.1</v>
      </c>
      <c r="G1292" s="53">
        <f t="shared" si="202"/>
        <v>1</v>
      </c>
      <c r="H1292" s="37">
        <f t="shared" si="203"/>
        <v>0.2</v>
      </c>
      <c r="I1292" s="37">
        <f t="shared" si="204"/>
        <v>25.73999999999954</v>
      </c>
      <c r="J1292" s="37">
        <f t="shared" si="207"/>
        <v>1.9800000000000005E-2</v>
      </c>
      <c r="K1292" s="37">
        <f t="shared" si="209"/>
        <v>1.9800000001146977E-2</v>
      </c>
      <c r="L1292" s="37">
        <f t="shared" si="205"/>
        <v>-1.1469714067402491E-13</v>
      </c>
      <c r="M1292" s="37">
        <f t="shared" si="206"/>
        <v>9.9000000005620176E-2</v>
      </c>
      <c r="N1292" s="36"/>
      <c r="O1292" s="37">
        <f>IF(M1292&gt;'FOBAS Calculator'!$D$22,0,1)</f>
        <v>1</v>
      </c>
      <c r="P1292" s="37">
        <f t="shared" si="208"/>
        <v>128.69999999999698</v>
      </c>
      <c r="Q1292" s="36"/>
      <c r="R1292" s="36"/>
    </row>
    <row r="1293" spans="1:18">
      <c r="A1293" s="36"/>
      <c r="B1293" s="36"/>
      <c r="C1293" s="36"/>
      <c r="D1293" s="37">
        <f t="shared" si="201"/>
        <v>128.79999999999697</v>
      </c>
      <c r="E1293" s="37"/>
      <c r="F1293" s="37">
        <f t="shared" si="200"/>
        <v>0.1</v>
      </c>
      <c r="G1293" s="53">
        <f t="shared" si="202"/>
        <v>1</v>
      </c>
      <c r="H1293" s="37">
        <f t="shared" si="203"/>
        <v>0.2</v>
      </c>
      <c r="I1293" s="37">
        <f t="shared" si="204"/>
        <v>25.75999999999954</v>
      </c>
      <c r="J1293" s="37">
        <f t="shared" si="207"/>
        <v>1.9800000000000005E-2</v>
      </c>
      <c r="K1293" s="37">
        <f t="shared" si="209"/>
        <v>1.980000000112404E-2</v>
      </c>
      <c r="L1293" s="37">
        <f t="shared" si="205"/>
        <v>-1.1240348929408838E-13</v>
      </c>
      <c r="M1293" s="37">
        <f t="shared" si="206"/>
        <v>9.9000000005507766E-2</v>
      </c>
      <c r="N1293" s="36"/>
      <c r="O1293" s="37">
        <f>IF(M1293&gt;'FOBAS Calculator'!$D$22,0,1)</f>
        <v>1</v>
      </c>
      <c r="P1293" s="37">
        <f t="shared" si="208"/>
        <v>128.79999999999697</v>
      </c>
      <c r="Q1293" s="36"/>
      <c r="R1293" s="36"/>
    </row>
    <row r="1294" spans="1:18">
      <c r="A1294" s="36"/>
      <c r="B1294" s="36"/>
      <c r="C1294" s="36"/>
      <c r="D1294" s="37">
        <f t="shared" si="201"/>
        <v>128.89999999999696</v>
      </c>
      <c r="E1294" s="37"/>
      <c r="F1294" s="37">
        <f t="shared" si="200"/>
        <v>0.1</v>
      </c>
      <c r="G1294" s="53">
        <f t="shared" si="202"/>
        <v>1</v>
      </c>
      <c r="H1294" s="37">
        <f t="shared" si="203"/>
        <v>0.2</v>
      </c>
      <c r="I1294" s="37">
        <f t="shared" si="204"/>
        <v>25.779999999999539</v>
      </c>
      <c r="J1294" s="37">
        <f t="shared" si="207"/>
        <v>1.9800000000000005E-2</v>
      </c>
      <c r="K1294" s="37">
        <f t="shared" si="209"/>
        <v>1.9800000001101558E-2</v>
      </c>
      <c r="L1294" s="37">
        <f t="shared" si="205"/>
        <v>-1.1015528766922244E-13</v>
      </c>
      <c r="M1294" s="37">
        <f t="shared" si="206"/>
        <v>9.9000000005397604E-2</v>
      </c>
      <c r="N1294" s="36"/>
      <c r="O1294" s="37">
        <f>IF(M1294&gt;'FOBAS Calculator'!$D$22,0,1)</f>
        <v>1</v>
      </c>
      <c r="P1294" s="37">
        <f t="shared" si="208"/>
        <v>128.89999999999696</v>
      </c>
      <c r="Q1294" s="36"/>
      <c r="R1294" s="36"/>
    </row>
    <row r="1295" spans="1:18">
      <c r="A1295" s="36"/>
      <c r="B1295" s="36"/>
      <c r="C1295" s="36"/>
      <c r="D1295" s="37">
        <f t="shared" si="201"/>
        <v>128.99999999999696</v>
      </c>
      <c r="E1295" s="37"/>
      <c r="F1295" s="37">
        <f t="shared" si="200"/>
        <v>0.1</v>
      </c>
      <c r="G1295" s="53">
        <f t="shared" si="202"/>
        <v>1</v>
      </c>
      <c r="H1295" s="37">
        <f t="shared" si="203"/>
        <v>0.2</v>
      </c>
      <c r="I1295" s="37">
        <f t="shared" si="204"/>
        <v>25.799999999999539</v>
      </c>
      <c r="J1295" s="37">
        <f t="shared" si="207"/>
        <v>1.9800000000000005E-2</v>
      </c>
      <c r="K1295" s="37">
        <f t="shared" si="209"/>
        <v>1.9800000001079524E-2</v>
      </c>
      <c r="L1295" s="37">
        <f t="shared" si="205"/>
        <v>-1.0795184191003671E-13</v>
      </c>
      <c r="M1295" s="37">
        <f t="shared" si="206"/>
        <v>9.9000000005289648E-2</v>
      </c>
      <c r="N1295" s="36"/>
      <c r="O1295" s="37">
        <f>IF(M1295&gt;'FOBAS Calculator'!$D$22,0,1)</f>
        <v>1</v>
      </c>
      <c r="P1295" s="37">
        <f t="shared" si="208"/>
        <v>128.99999999999696</v>
      </c>
      <c r="Q1295" s="36"/>
      <c r="R1295" s="36"/>
    </row>
    <row r="1296" spans="1:18">
      <c r="A1296" s="36"/>
      <c r="B1296" s="36"/>
      <c r="C1296" s="36"/>
      <c r="D1296" s="37">
        <f t="shared" si="201"/>
        <v>129.09999999999695</v>
      </c>
      <c r="E1296" s="37"/>
      <c r="F1296" s="37">
        <f t="shared" si="200"/>
        <v>0.1</v>
      </c>
      <c r="G1296" s="53">
        <f t="shared" si="202"/>
        <v>1</v>
      </c>
      <c r="H1296" s="37">
        <f t="shared" si="203"/>
        <v>0.2</v>
      </c>
      <c r="I1296" s="37">
        <f t="shared" si="204"/>
        <v>25.819999999999538</v>
      </c>
      <c r="J1296" s="37">
        <f t="shared" si="207"/>
        <v>1.9800000000000005E-2</v>
      </c>
      <c r="K1296" s="37">
        <f t="shared" si="209"/>
        <v>1.9800000001057933E-2</v>
      </c>
      <c r="L1296" s="37">
        <f t="shared" si="205"/>
        <v>-1.0579280507183597E-13</v>
      </c>
      <c r="M1296" s="37">
        <f t="shared" si="206"/>
        <v>9.9000000005183858E-2</v>
      </c>
      <c r="N1296" s="36"/>
      <c r="O1296" s="37">
        <f>IF(M1296&gt;'FOBAS Calculator'!$D$22,0,1)</f>
        <v>1</v>
      </c>
      <c r="P1296" s="37">
        <f t="shared" si="208"/>
        <v>129.09999999999695</v>
      </c>
      <c r="Q1296" s="36"/>
      <c r="R1296" s="36"/>
    </row>
    <row r="1297" spans="1:18">
      <c r="A1297" s="36"/>
      <c r="B1297" s="36"/>
      <c r="C1297" s="36"/>
      <c r="D1297" s="37">
        <f t="shared" si="201"/>
        <v>129.19999999999695</v>
      </c>
      <c r="E1297" s="37"/>
      <c r="F1297" s="37">
        <f t="shared" si="200"/>
        <v>0.1</v>
      </c>
      <c r="G1297" s="53">
        <f t="shared" si="202"/>
        <v>1</v>
      </c>
      <c r="H1297" s="37">
        <f t="shared" si="203"/>
        <v>0.2</v>
      </c>
      <c r="I1297" s="37">
        <f t="shared" si="204"/>
        <v>25.839999999999538</v>
      </c>
      <c r="J1297" s="37">
        <f t="shared" si="207"/>
        <v>1.9800000000000005E-2</v>
      </c>
      <c r="K1297" s="37">
        <f t="shared" si="209"/>
        <v>1.9800000001036773E-2</v>
      </c>
      <c r="L1297" s="37">
        <f t="shared" si="205"/>
        <v>-1.0367678937583946E-13</v>
      </c>
      <c r="M1297" s="37">
        <f t="shared" si="206"/>
        <v>9.9000000005080177E-2</v>
      </c>
      <c r="N1297" s="36"/>
      <c r="O1297" s="37">
        <f>IF(M1297&gt;'FOBAS Calculator'!$D$22,0,1)</f>
        <v>1</v>
      </c>
      <c r="P1297" s="37">
        <f t="shared" si="208"/>
        <v>129.19999999999695</v>
      </c>
      <c r="Q1297" s="36"/>
      <c r="R1297" s="36"/>
    </row>
    <row r="1298" spans="1:18">
      <c r="A1298" s="36"/>
      <c r="B1298" s="36"/>
      <c r="C1298" s="36"/>
      <c r="D1298" s="37">
        <f t="shared" si="201"/>
        <v>129.29999999999694</v>
      </c>
      <c r="E1298" s="37"/>
      <c r="F1298" s="37">
        <f t="shared" si="200"/>
        <v>0.1</v>
      </c>
      <c r="G1298" s="53">
        <f t="shared" si="202"/>
        <v>1</v>
      </c>
      <c r="H1298" s="37">
        <f t="shared" si="203"/>
        <v>0.2</v>
      </c>
      <c r="I1298" s="37">
        <f t="shared" si="204"/>
        <v>25.859999999999538</v>
      </c>
      <c r="J1298" s="37">
        <f t="shared" si="207"/>
        <v>1.9800000000000005E-2</v>
      </c>
      <c r="K1298" s="37">
        <f t="shared" si="209"/>
        <v>1.980000000101604E-2</v>
      </c>
      <c r="L1298" s="37">
        <f t="shared" si="205"/>
        <v>-1.0160344787735198E-13</v>
      </c>
      <c r="M1298" s="37">
        <f t="shared" si="206"/>
        <v>9.9000000004978578E-2</v>
      </c>
      <c r="N1298" s="36"/>
      <c r="O1298" s="37">
        <f>IF(M1298&gt;'FOBAS Calculator'!$D$22,0,1)</f>
        <v>1</v>
      </c>
      <c r="P1298" s="37">
        <f t="shared" si="208"/>
        <v>129.29999999999694</v>
      </c>
      <c r="Q1298" s="36"/>
      <c r="R1298" s="36"/>
    </row>
    <row r="1299" spans="1:18">
      <c r="A1299" s="36"/>
      <c r="B1299" s="36"/>
      <c r="C1299" s="36"/>
      <c r="D1299" s="37">
        <f t="shared" si="201"/>
        <v>129.39999999999694</v>
      </c>
      <c r="E1299" s="37"/>
      <c r="F1299" s="37">
        <f t="shared" si="200"/>
        <v>0.1</v>
      </c>
      <c r="G1299" s="53">
        <f t="shared" si="202"/>
        <v>1</v>
      </c>
      <c r="H1299" s="37">
        <f t="shared" si="203"/>
        <v>0.2</v>
      </c>
      <c r="I1299" s="37">
        <f t="shared" si="204"/>
        <v>25.879999999999537</v>
      </c>
      <c r="J1299" s="37">
        <f t="shared" si="207"/>
        <v>1.9800000000000005E-2</v>
      </c>
      <c r="K1299" s="37">
        <f t="shared" si="209"/>
        <v>1.9800000000995719E-2</v>
      </c>
      <c r="L1299" s="37">
        <f t="shared" si="205"/>
        <v>-9.957139279759275E-14</v>
      </c>
      <c r="M1299" s="37">
        <f t="shared" si="206"/>
        <v>9.9000000004879005E-2</v>
      </c>
      <c r="N1299" s="36"/>
      <c r="O1299" s="37">
        <f>IF(M1299&gt;'FOBAS Calculator'!$D$22,0,1)</f>
        <v>1</v>
      </c>
      <c r="P1299" s="37">
        <f t="shared" si="208"/>
        <v>129.39999999999694</v>
      </c>
      <c r="Q1299" s="36"/>
      <c r="R1299" s="36"/>
    </row>
    <row r="1300" spans="1:18">
      <c r="A1300" s="36"/>
      <c r="B1300" s="36"/>
      <c r="C1300" s="36"/>
      <c r="D1300" s="37">
        <f t="shared" si="201"/>
        <v>129.49999999999693</v>
      </c>
      <c r="E1300" s="37"/>
      <c r="F1300" s="37">
        <f t="shared" si="200"/>
        <v>0.1</v>
      </c>
      <c r="G1300" s="53">
        <f t="shared" si="202"/>
        <v>1</v>
      </c>
      <c r="H1300" s="37">
        <f t="shared" si="203"/>
        <v>0.2</v>
      </c>
      <c r="I1300" s="37">
        <f t="shared" si="204"/>
        <v>25.899999999999537</v>
      </c>
      <c r="J1300" s="37">
        <f t="shared" si="207"/>
        <v>1.9800000000000005E-2</v>
      </c>
      <c r="K1300" s="37">
        <f t="shared" si="209"/>
        <v>1.9800000000975804E-2</v>
      </c>
      <c r="L1300" s="37">
        <f t="shared" si="205"/>
        <v>-9.7579930247171376E-14</v>
      </c>
      <c r="M1300" s="37">
        <f t="shared" si="206"/>
        <v>9.900000000478143E-2</v>
      </c>
      <c r="N1300" s="36"/>
      <c r="O1300" s="37">
        <f>IF(M1300&gt;'FOBAS Calculator'!$D$22,0,1)</f>
        <v>1</v>
      </c>
      <c r="P1300" s="37">
        <f t="shared" si="208"/>
        <v>129.49999999999693</v>
      </c>
      <c r="Q1300" s="36"/>
      <c r="R1300" s="36"/>
    </row>
    <row r="1301" spans="1:18">
      <c r="A1301" s="36"/>
      <c r="B1301" s="36"/>
      <c r="C1301" s="36"/>
      <c r="D1301" s="37">
        <f t="shared" si="201"/>
        <v>129.59999999999692</v>
      </c>
      <c r="E1301" s="37"/>
      <c r="F1301" s="37">
        <f t="shared" si="200"/>
        <v>0.1</v>
      </c>
      <c r="G1301" s="53">
        <f t="shared" si="202"/>
        <v>1</v>
      </c>
      <c r="H1301" s="37">
        <f t="shared" si="203"/>
        <v>0.2</v>
      </c>
      <c r="I1301" s="37">
        <f t="shared" si="204"/>
        <v>25.919999999999536</v>
      </c>
      <c r="J1301" s="37">
        <f t="shared" si="207"/>
        <v>1.9800000000000005E-2</v>
      </c>
      <c r="K1301" s="37">
        <f t="shared" si="209"/>
        <v>1.9800000000956289E-2</v>
      </c>
      <c r="L1301" s="37">
        <f t="shared" si="205"/>
        <v>-9.5628366336697468E-14</v>
      </c>
      <c r="M1301" s="37">
        <f t="shared" si="206"/>
        <v>9.9000000004685798E-2</v>
      </c>
      <c r="N1301" s="36"/>
      <c r="O1301" s="37">
        <f>IF(M1301&gt;'FOBAS Calculator'!$D$22,0,1)</f>
        <v>1</v>
      </c>
      <c r="P1301" s="37">
        <f t="shared" si="208"/>
        <v>129.59999999999692</v>
      </c>
      <c r="Q1301" s="36"/>
      <c r="R1301" s="36"/>
    </row>
    <row r="1302" spans="1:18">
      <c r="A1302" s="36"/>
      <c r="B1302" s="36"/>
      <c r="C1302" s="36"/>
      <c r="D1302" s="37">
        <f t="shared" si="201"/>
        <v>129.69999999999692</v>
      </c>
      <c r="E1302" s="37"/>
      <c r="F1302" s="37">
        <f t="shared" si="200"/>
        <v>0.1</v>
      </c>
      <c r="G1302" s="53">
        <f t="shared" si="202"/>
        <v>1</v>
      </c>
      <c r="H1302" s="37">
        <f t="shared" si="203"/>
        <v>0.2</v>
      </c>
      <c r="I1302" s="37">
        <f t="shared" si="204"/>
        <v>25.939999999999536</v>
      </c>
      <c r="J1302" s="37">
        <f t="shared" si="207"/>
        <v>1.9800000000000005E-2</v>
      </c>
      <c r="K1302" s="37">
        <f t="shared" si="209"/>
        <v>1.9800000000937162E-2</v>
      </c>
      <c r="L1302" s="37">
        <f t="shared" si="205"/>
        <v>-9.3715660232085443E-14</v>
      </c>
      <c r="M1302" s="37">
        <f t="shared" si="206"/>
        <v>9.9000000004592081E-2</v>
      </c>
      <c r="N1302" s="36"/>
      <c r="O1302" s="37">
        <f>IF(M1302&gt;'FOBAS Calculator'!$D$22,0,1)</f>
        <v>1</v>
      </c>
      <c r="P1302" s="37">
        <f t="shared" si="208"/>
        <v>129.69999999999692</v>
      </c>
      <c r="Q1302" s="36"/>
      <c r="R1302" s="36"/>
    </row>
    <row r="1303" spans="1:18">
      <c r="A1303" s="36"/>
      <c r="B1303" s="36"/>
      <c r="C1303" s="36"/>
      <c r="D1303" s="37">
        <f t="shared" si="201"/>
        <v>129.79999999999691</v>
      </c>
      <c r="E1303" s="37"/>
      <c r="F1303" s="37">
        <f t="shared" si="200"/>
        <v>0.1</v>
      </c>
      <c r="G1303" s="53">
        <f t="shared" si="202"/>
        <v>1</v>
      </c>
      <c r="H1303" s="37">
        <f t="shared" si="203"/>
        <v>0.2</v>
      </c>
      <c r="I1303" s="37">
        <f t="shared" si="204"/>
        <v>25.959999999999535</v>
      </c>
      <c r="J1303" s="37">
        <f t="shared" si="207"/>
        <v>1.9800000000000005E-2</v>
      </c>
      <c r="K1303" s="37">
        <f t="shared" si="209"/>
        <v>1.980000000091842E-2</v>
      </c>
      <c r="L1303" s="37">
        <f t="shared" si="205"/>
        <v>-9.1841464988640098E-14</v>
      </c>
      <c r="M1303" s="37">
        <f t="shared" si="206"/>
        <v>9.9000000004500238E-2</v>
      </c>
      <c r="N1303" s="36"/>
      <c r="O1303" s="37">
        <f>IF(M1303&gt;'FOBAS Calculator'!$D$22,0,1)</f>
        <v>1</v>
      </c>
      <c r="P1303" s="37">
        <f t="shared" si="208"/>
        <v>129.79999999999691</v>
      </c>
      <c r="Q1303" s="36"/>
      <c r="R1303" s="36"/>
    </row>
    <row r="1304" spans="1:18">
      <c r="A1304" s="36"/>
      <c r="B1304" s="36"/>
      <c r="C1304" s="36"/>
      <c r="D1304" s="37">
        <f t="shared" si="201"/>
        <v>129.89999999999691</v>
      </c>
      <c r="E1304" s="37"/>
      <c r="F1304" s="37">
        <f t="shared" si="200"/>
        <v>0.1</v>
      </c>
      <c r="G1304" s="53">
        <f t="shared" si="202"/>
        <v>1</v>
      </c>
      <c r="H1304" s="37">
        <f t="shared" si="203"/>
        <v>0.2</v>
      </c>
      <c r="I1304" s="37">
        <f t="shared" si="204"/>
        <v>25.979999999999535</v>
      </c>
      <c r="J1304" s="37">
        <f t="shared" si="207"/>
        <v>1.9800000000000005E-2</v>
      </c>
      <c r="K1304" s="37">
        <f t="shared" si="209"/>
        <v>1.9800000000900052E-2</v>
      </c>
      <c r="L1304" s="37">
        <f t="shared" si="205"/>
        <v>-9.000473977227585E-14</v>
      </c>
      <c r="M1304" s="37">
        <f t="shared" si="206"/>
        <v>9.9000000004410227E-2</v>
      </c>
      <c r="N1304" s="36"/>
      <c r="O1304" s="37">
        <f>IF(M1304&gt;'FOBAS Calculator'!$D$22,0,1)</f>
        <v>1</v>
      </c>
      <c r="P1304" s="37">
        <f t="shared" si="208"/>
        <v>129.89999999999691</v>
      </c>
      <c r="Q1304" s="36"/>
      <c r="R1304" s="36"/>
    </row>
    <row r="1305" spans="1:18">
      <c r="A1305" s="36"/>
      <c r="B1305" s="36"/>
      <c r="C1305" s="36"/>
      <c r="D1305" s="37">
        <f t="shared" si="201"/>
        <v>129.9999999999969</v>
      </c>
      <c r="E1305" s="37"/>
      <c r="F1305" s="37">
        <f t="shared" si="200"/>
        <v>0.1</v>
      </c>
      <c r="G1305" s="53">
        <f t="shared" si="202"/>
        <v>1</v>
      </c>
      <c r="H1305" s="37">
        <f t="shared" si="203"/>
        <v>0.2</v>
      </c>
      <c r="I1305" s="37">
        <f t="shared" si="204"/>
        <v>25.999999999999535</v>
      </c>
      <c r="J1305" s="37">
        <f t="shared" si="207"/>
        <v>1.9800000000000005E-2</v>
      </c>
      <c r="K1305" s="37">
        <f t="shared" si="209"/>
        <v>1.980000000088205E-2</v>
      </c>
      <c r="L1305" s="37">
        <f t="shared" si="205"/>
        <v>-8.8204443748907127E-14</v>
      </c>
      <c r="M1305" s="37">
        <f t="shared" si="206"/>
        <v>9.900000000432202E-2</v>
      </c>
      <c r="N1305" s="36"/>
      <c r="O1305" s="37">
        <f>IF(M1305&gt;'FOBAS Calculator'!$D$22,0,1)</f>
        <v>1</v>
      </c>
      <c r="P1305" s="37">
        <f t="shared" si="208"/>
        <v>129.9999999999969</v>
      </c>
      <c r="Q1305" s="36"/>
      <c r="R1305" s="36"/>
    </row>
    <row r="1306" spans="1:18">
      <c r="A1306" s="36"/>
      <c r="B1306" s="36"/>
      <c r="C1306" s="36"/>
      <c r="D1306" s="37">
        <f t="shared" si="201"/>
        <v>130.0999999999969</v>
      </c>
      <c r="E1306" s="37"/>
      <c r="F1306" s="37">
        <f t="shared" si="200"/>
        <v>0.1</v>
      </c>
      <c r="G1306" s="53">
        <f t="shared" si="202"/>
        <v>1</v>
      </c>
      <c r="H1306" s="37">
        <f t="shared" si="203"/>
        <v>0.2</v>
      </c>
      <c r="I1306" s="37">
        <f t="shared" si="204"/>
        <v>26.019999999999534</v>
      </c>
      <c r="J1306" s="37">
        <f t="shared" si="207"/>
        <v>1.9800000000000005E-2</v>
      </c>
      <c r="K1306" s="37">
        <f t="shared" si="209"/>
        <v>1.9800000000864407E-2</v>
      </c>
      <c r="L1306" s="37">
        <f t="shared" si="205"/>
        <v>-8.6440229973838714E-14</v>
      </c>
      <c r="M1306" s="37">
        <f t="shared" si="206"/>
        <v>9.9000000004235575E-2</v>
      </c>
      <c r="N1306" s="36"/>
      <c r="O1306" s="37">
        <f>IF(M1306&gt;'FOBAS Calculator'!$D$22,0,1)</f>
        <v>1</v>
      </c>
      <c r="P1306" s="37">
        <f t="shared" si="208"/>
        <v>130.0999999999969</v>
      </c>
      <c r="Q1306" s="36"/>
      <c r="R1306" s="36"/>
    </row>
    <row r="1307" spans="1:18">
      <c r="A1307" s="36"/>
      <c r="B1307" s="36"/>
      <c r="C1307" s="36"/>
      <c r="D1307" s="37">
        <f t="shared" si="201"/>
        <v>130.19999999999689</v>
      </c>
      <c r="E1307" s="37"/>
      <c r="F1307" s="37">
        <f t="shared" si="200"/>
        <v>0.1</v>
      </c>
      <c r="G1307" s="53">
        <f t="shared" si="202"/>
        <v>1</v>
      </c>
      <c r="H1307" s="37">
        <f t="shared" si="203"/>
        <v>0.2</v>
      </c>
      <c r="I1307" s="37">
        <f t="shared" si="204"/>
        <v>26.039999999999534</v>
      </c>
      <c r="J1307" s="37">
        <f t="shared" si="207"/>
        <v>1.9800000000000005E-2</v>
      </c>
      <c r="K1307" s="37">
        <f t="shared" si="209"/>
        <v>1.9800000000847119E-2</v>
      </c>
      <c r="L1307" s="37">
        <f t="shared" si="205"/>
        <v>-8.4711404557680231E-14</v>
      </c>
      <c r="M1307" s="37">
        <f t="shared" si="206"/>
        <v>9.9000000004150865E-2</v>
      </c>
      <c r="N1307" s="36"/>
      <c r="O1307" s="37">
        <f>IF(M1307&gt;'FOBAS Calculator'!$D$22,0,1)</f>
        <v>1</v>
      </c>
      <c r="P1307" s="37">
        <f t="shared" si="208"/>
        <v>130.19999999999689</v>
      </c>
      <c r="Q1307" s="36"/>
      <c r="R1307" s="36"/>
    </row>
    <row r="1308" spans="1:18">
      <c r="A1308" s="36"/>
      <c r="B1308" s="36"/>
      <c r="C1308" s="36"/>
      <c r="D1308" s="37">
        <f t="shared" si="201"/>
        <v>130.29999999999688</v>
      </c>
      <c r="E1308" s="37"/>
      <c r="F1308" s="37">
        <f t="shared" si="200"/>
        <v>0.1</v>
      </c>
      <c r="G1308" s="53">
        <f t="shared" si="202"/>
        <v>1</v>
      </c>
      <c r="H1308" s="37">
        <f t="shared" si="203"/>
        <v>0.2</v>
      </c>
      <c r="I1308" s="37">
        <f t="shared" si="204"/>
        <v>26.059999999999533</v>
      </c>
      <c r="J1308" s="37">
        <f t="shared" si="207"/>
        <v>1.9800000000000005E-2</v>
      </c>
      <c r="K1308" s="37">
        <f t="shared" si="209"/>
        <v>1.9800000000830178E-2</v>
      </c>
      <c r="L1308" s="37">
        <f t="shared" si="205"/>
        <v>-8.3017273611041271E-14</v>
      </c>
      <c r="M1308" s="37">
        <f t="shared" si="206"/>
        <v>9.9000000004067848E-2</v>
      </c>
      <c r="N1308" s="36"/>
      <c r="O1308" s="37">
        <f>IF(M1308&gt;'FOBAS Calculator'!$D$22,0,1)</f>
        <v>1</v>
      </c>
      <c r="P1308" s="37">
        <f t="shared" si="208"/>
        <v>130.29999999999688</v>
      </c>
      <c r="Q1308" s="36"/>
      <c r="R1308" s="36"/>
    </row>
    <row r="1309" spans="1:18">
      <c r="A1309" s="36"/>
      <c r="B1309" s="36"/>
      <c r="C1309" s="36"/>
      <c r="D1309" s="37">
        <f t="shared" si="201"/>
        <v>130.39999999999688</v>
      </c>
      <c r="E1309" s="37"/>
      <c r="F1309" s="37">
        <f t="shared" si="200"/>
        <v>0.1</v>
      </c>
      <c r="G1309" s="53">
        <f t="shared" si="202"/>
        <v>1</v>
      </c>
      <c r="H1309" s="37">
        <f t="shared" si="203"/>
        <v>0.2</v>
      </c>
      <c r="I1309" s="37">
        <f t="shared" si="204"/>
        <v>26.079999999999533</v>
      </c>
      <c r="J1309" s="37">
        <f t="shared" si="207"/>
        <v>1.9800000000000005E-2</v>
      </c>
      <c r="K1309" s="37">
        <f t="shared" si="209"/>
        <v>1.9800000000813573E-2</v>
      </c>
      <c r="L1309" s="37">
        <f t="shared" si="205"/>
        <v>-8.1356796299836276E-14</v>
      </c>
      <c r="M1309" s="37">
        <f t="shared" si="206"/>
        <v>9.9000000003986496E-2</v>
      </c>
      <c r="N1309" s="36"/>
      <c r="O1309" s="37">
        <f>IF(M1309&gt;'FOBAS Calculator'!$D$22,0,1)</f>
        <v>1</v>
      </c>
      <c r="P1309" s="37">
        <f t="shared" si="208"/>
        <v>130.39999999999688</v>
      </c>
      <c r="Q1309" s="36"/>
      <c r="R1309" s="36"/>
    </row>
    <row r="1310" spans="1:18">
      <c r="A1310" s="36"/>
      <c r="B1310" s="36"/>
      <c r="C1310" s="36"/>
      <c r="D1310" s="37">
        <f t="shared" si="201"/>
        <v>130.49999999999687</v>
      </c>
      <c r="E1310" s="37"/>
      <c r="F1310" s="37">
        <f t="shared" si="200"/>
        <v>0.1</v>
      </c>
      <c r="G1310" s="53">
        <f t="shared" si="202"/>
        <v>1</v>
      </c>
      <c r="H1310" s="37">
        <f t="shared" si="203"/>
        <v>0.2</v>
      </c>
      <c r="I1310" s="37">
        <f t="shared" si="204"/>
        <v>26.099999999999532</v>
      </c>
      <c r="J1310" s="37">
        <f t="shared" si="207"/>
        <v>1.9800000000000005E-2</v>
      </c>
      <c r="K1310" s="37">
        <f t="shared" si="209"/>
        <v>1.9800000000797305E-2</v>
      </c>
      <c r="L1310" s="37">
        <f t="shared" si="205"/>
        <v>-7.9729972624065221E-14</v>
      </c>
      <c r="M1310" s="37">
        <f t="shared" si="206"/>
        <v>9.9000000003906768E-2</v>
      </c>
      <c r="N1310" s="36"/>
      <c r="O1310" s="37">
        <f>IF(M1310&gt;'FOBAS Calculator'!$D$22,0,1)</f>
        <v>1</v>
      </c>
      <c r="P1310" s="37">
        <f t="shared" si="208"/>
        <v>130.49999999999687</v>
      </c>
      <c r="Q1310" s="36"/>
      <c r="R1310" s="36"/>
    </row>
    <row r="1311" spans="1:18">
      <c r="A1311" s="36"/>
      <c r="B1311" s="36"/>
      <c r="C1311" s="36"/>
      <c r="D1311" s="37">
        <f t="shared" si="201"/>
        <v>130.59999999999687</v>
      </c>
      <c r="E1311" s="37"/>
      <c r="F1311" s="37">
        <f t="shared" si="200"/>
        <v>0.1</v>
      </c>
      <c r="G1311" s="53">
        <f t="shared" si="202"/>
        <v>1</v>
      </c>
      <c r="H1311" s="37">
        <f t="shared" si="203"/>
        <v>0.2</v>
      </c>
      <c r="I1311" s="37">
        <f t="shared" si="204"/>
        <v>26.119999999999532</v>
      </c>
      <c r="J1311" s="37">
        <f t="shared" si="207"/>
        <v>1.9800000000000005E-2</v>
      </c>
      <c r="K1311" s="37">
        <f t="shared" si="209"/>
        <v>1.9800000000781359E-2</v>
      </c>
      <c r="L1311" s="37">
        <f t="shared" si="205"/>
        <v>-7.8135414804947345E-14</v>
      </c>
      <c r="M1311" s="37">
        <f t="shared" si="206"/>
        <v>9.9000000003828637E-2</v>
      </c>
      <c r="N1311" s="36"/>
      <c r="O1311" s="37">
        <f>IF(M1311&gt;'FOBAS Calculator'!$D$22,0,1)</f>
        <v>1</v>
      </c>
      <c r="P1311" s="37">
        <f t="shared" si="208"/>
        <v>130.59999999999687</v>
      </c>
      <c r="Q1311" s="36"/>
      <c r="R1311" s="36"/>
    </row>
    <row r="1312" spans="1:18">
      <c r="A1312" s="36"/>
      <c r="B1312" s="36"/>
      <c r="C1312" s="36"/>
      <c r="D1312" s="37">
        <f t="shared" si="201"/>
        <v>130.69999999999686</v>
      </c>
      <c r="E1312" s="37"/>
      <c r="F1312" s="37">
        <f t="shared" si="200"/>
        <v>0.1</v>
      </c>
      <c r="G1312" s="53">
        <f t="shared" si="202"/>
        <v>1</v>
      </c>
      <c r="H1312" s="37">
        <f t="shared" si="203"/>
        <v>0.2</v>
      </c>
      <c r="I1312" s="37">
        <f t="shared" si="204"/>
        <v>26.139999999999532</v>
      </c>
      <c r="J1312" s="37">
        <f t="shared" si="207"/>
        <v>1.9800000000000005E-2</v>
      </c>
      <c r="K1312" s="37">
        <f t="shared" si="209"/>
        <v>1.9800000000765733E-2</v>
      </c>
      <c r="L1312" s="37">
        <f t="shared" si="205"/>
        <v>-7.6572775897787432E-14</v>
      </c>
      <c r="M1312" s="37">
        <f t="shared" si="206"/>
        <v>9.9000000003752059E-2</v>
      </c>
      <c r="N1312" s="36"/>
      <c r="O1312" s="37">
        <f>IF(M1312&gt;'FOBAS Calculator'!$D$22,0,1)</f>
        <v>1</v>
      </c>
      <c r="P1312" s="37">
        <f t="shared" si="208"/>
        <v>130.69999999999686</v>
      </c>
      <c r="Q1312" s="36"/>
      <c r="R1312" s="36"/>
    </row>
    <row r="1313" spans="1:18">
      <c r="A1313" s="36"/>
      <c r="B1313" s="36"/>
      <c r="C1313" s="36"/>
      <c r="D1313" s="37">
        <f t="shared" si="201"/>
        <v>130.79999999999686</v>
      </c>
      <c r="E1313" s="37"/>
      <c r="F1313" s="37">
        <f t="shared" si="200"/>
        <v>0.1</v>
      </c>
      <c r="G1313" s="53">
        <f t="shared" si="202"/>
        <v>1</v>
      </c>
      <c r="H1313" s="37">
        <f t="shared" si="203"/>
        <v>0.2</v>
      </c>
      <c r="I1313" s="37">
        <f t="shared" si="204"/>
        <v>26.159999999999531</v>
      </c>
      <c r="J1313" s="37">
        <f t="shared" si="207"/>
        <v>1.9800000000000005E-2</v>
      </c>
      <c r="K1313" s="37">
        <f t="shared" si="209"/>
        <v>1.9800000000750415E-2</v>
      </c>
      <c r="L1313" s="37">
        <f t="shared" si="205"/>
        <v>-7.5041015068499912E-14</v>
      </c>
      <c r="M1313" s="37">
        <f t="shared" si="206"/>
        <v>9.9000000003677022E-2</v>
      </c>
      <c r="N1313" s="36"/>
      <c r="O1313" s="37">
        <f>IF(M1313&gt;'FOBAS Calculator'!$D$22,0,1)</f>
        <v>1</v>
      </c>
      <c r="P1313" s="37">
        <f t="shared" si="208"/>
        <v>130.79999999999686</v>
      </c>
      <c r="Q1313" s="36"/>
      <c r="R1313" s="36"/>
    </row>
    <row r="1314" spans="1:18">
      <c r="A1314" s="36"/>
      <c r="B1314" s="36"/>
      <c r="C1314" s="36"/>
      <c r="D1314" s="37">
        <f t="shared" si="201"/>
        <v>130.89999999999685</v>
      </c>
      <c r="E1314" s="37"/>
      <c r="F1314" s="37">
        <f t="shared" si="200"/>
        <v>0.1</v>
      </c>
      <c r="G1314" s="53">
        <f t="shared" si="202"/>
        <v>1</v>
      </c>
      <c r="H1314" s="37">
        <f t="shared" si="203"/>
        <v>0.2</v>
      </c>
      <c r="I1314" s="37">
        <f t="shared" si="204"/>
        <v>26.179999999999531</v>
      </c>
      <c r="J1314" s="37">
        <f t="shared" si="207"/>
        <v>1.9800000000000005E-2</v>
      </c>
      <c r="K1314" s="37">
        <f t="shared" si="209"/>
        <v>1.980000000073541E-2</v>
      </c>
      <c r="L1314" s="37">
        <f t="shared" si="205"/>
        <v>-7.3540479261779973E-14</v>
      </c>
      <c r="M1314" s="37">
        <f t="shared" si="206"/>
        <v>9.9000000003603483E-2</v>
      </c>
      <c r="N1314" s="36"/>
      <c r="O1314" s="37">
        <f>IF(M1314&gt;'FOBAS Calculator'!$D$22,0,1)</f>
        <v>1</v>
      </c>
      <c r="P1314" s="37">
        <f t="shared" si="208"/>
        <v>130.89999999999685</v>
      </c>
      <c r="Q1314" s="36"/>
      <c r="R1314" s="36"/>
    </row>
    <row r="1315" spans="1:18">
      <c r="A1315" s="36"/>
      <c r="B1315" s="36"/>
      <c r="C1315" s="36"/>
      <c r="D1315" s="37">
        <f t="shared" si="201"/>
        <v>130.99999999999685</v>
      </c>
      <c r="E1315" s="37"/>
      <c r="F1315" s="37">
        <f t="shared" si="200"/>
        <v>0.1</v>
      </c>
      <c r="G1315" s="53">
        <f t="shared" si="202"/>
        <v>1</v>
      </c>
      <c r="H1315" s="37">
        <f t="shared" si="203"/>
        <v>0.2</v>
      </c>
      <c r="I1315" s="37">
        <f t="shared" si="204"/>
        <v>26.19999999999953</v>
      </c>
      <c r="J1315" s="37">
        <f t="shared" si="207"/>
        <v>1.9800000000000005E-2</v>
      </c>
      <c r="K1315" s="37">
        <f t="shared" si="209"/>
        <v>1.9800000000720699E-2</v>
      </c>
      <c r="L1315" s="37">
        <f t="shared" si="205"/>
        <v>-7.2069433754151641E-14</v>
      </c>
      <c r="M1315" s="37">
        <f t="shared" si="206"/>
        <v>9.9000000003531416E-2</v>
      </c>
      <c r="N1315" s="36"/>
      <c r="O1315" s="37">
        <f>IF(M1315&gt;'FOBAS Calculator'!$D$22,0,1)</f>
        <v>1</v>
      </c>
      <c r="P1315" s="37">
        <f t="shared" si="208"/>
        <v>130.99999999999685</v>
      </c>
      <c r="Q1315" s="36"/>
      <c r="R1315" s="36"/>
    </row>
    <row r="1316" spans="1:18">
      <c r="A1316" s="36"/>
      <c r="B1316" s="36"/>
      <c r="C1316" s="36"/>
      <c r="D1316" s="37">
        <f t="shared" si="201"/>
        <v>131.09999999999684</v>
      </c>
      <c r="E1316" s="37"/>
      <c r="F1316" s="37">
        <f t="shared" si="200"/>
        <v>0.1</v>
      </c>
      <c r="G1316" s="53">
        <f t="shared" si="202"/>
        <v>1</v>
      </c>
      <c r="H1316" s="37">
        <f t="shared" si="203"/>
        <v>0.2</v>
      </c>
      <c r="I1316" s="37">
        <f t="shared" si="204"/>
        <v>26.21999999999953</v>
      </c>
      <c r="J1316" s="37">
        <f t="shared" si="207"/>
        <v>1.9800000000000005E-2</v>
      </c>
      <c r="K1316" s="37">
        <f t="shared" si="209"/>
        <v>1.9800000000706287E-2</v>
      </c>
      <c r="L1316" s="37">
        <f t="shared" si="205"/>
        <v>-7.0628225490310117E-14</v>
      </c>
      <c r="M1316" s="37">
        <f t="shared" si="206"/>
        <v>9.9000000003460792E-2</v>
      </c>
      <c r="N1316" s="36"/>
      <c r="O1316" s="37">
        <f>IF(M1316&gt;'FOBAS Calculator'!$D$22,0,1)</f>
        <v>1</v>
      </c>
      <c r="P1316" s="37">
        <f t="shared" si="208"/>
        <v>131.09999999999684</v>
      </c>
      <c r="Q1316" s="36"/>
      <c r="R1316" s="36"/>
    </row>
    <row r="1317" spans="1:18">
      <c r="A1317" s="36"/>
      <c r="B1317" s="36"/>
      <c r="C1317" s="36"/>
      <c r="D1317" s="37">
        <f t="shared" si="201"/>
        <v>131.19999999999683</v>
      </c>
      <c r="E1317" s="37"/>
      <c r="F1317" s="37">
        <f t="shared" si="200"/>
        <v>0.1</v>
      </c>
      <c r="G1317" s="53">
        <f t="shared" si="202"/>
        <v>1</v>
      </c>
      <c r="H1317" s="37">
        <f t="shared" si="203"/>
        <v>0.2</v>
      </c>
      <c r="I1317" s="37">
        <f t="shared" si="204"/>
        <v>26.239999999999529</v>
      </c>
      <c r="J1317" s="37">
        <f t="shared" si="207"/>
        <v>1.9800000000000005E-2</v>
      </c>
      <c r="K1317" s="37">
        <f t="shared" si="209"/>
        <v>1.9800000000692163E-2</v>
      </c>
      <c r="L1317" s="37">
        <f t="shared" si="205"/>
        <v>-6.9215813636169793E-14</v>
      </c>
      <c r="M1317" s="37">
        <f t="shared" si="206"/>
        <v>9.9000000003391569E-2</v>
      </c>
      <c r="N1317" s="36"/>
      <c r="O1317" s="37">
        <f>IF(M1317&gt;'FOBAS Calculator'!$D$22,0,1)</f>
        <v>1</v>
      </c>
      <c r="P1317" s="37">
        <f t="shared" si="208"/>
        <v>131.19999999999683</v>
      </c>
      <c r="Q1317" s="36"/>
      <c r="R1317" s="36"/>
    </row>
    <row r="1318" spans="1:18">
      <c r="A1318" s="36"/>
      <c r="B1318" s="36"/>
      <c r="C1318" s="36"/>
      <c r="D1318" s="37">
        <f t="shared" si="201"/>
        <v>131.29999999999683</v>
      </c>
      <c r="E1318" s="37"/>
      <c r="F1318" s="37">
        <f t="shared" si="200"/>
        <v>0.1</v>
      </c>
      <c r="G1318" s="53">
        <f t="shared" si="202"/>
        <v>1</v>
      </c>
      <c r="H1318" s="37">
        <f t="shared" si="203"/>
        <v>0.2</v>
      </c>
      <c r="I1318" s="37">
        <f t="shared" si="204"/>
        <v>26.259999999999529</v>
      </c>
      <c r="J1318" s="37">
        <f t="shared" si="207"/>
        <v>1.9800000000000005E-2</v>
      </c>
      <c r="K1318" s="37">
        <f t="shared" si="209"/>
        <v>1.9800000000678317E-2</v>
      </c>
      <c r="L1318" s="37">
        <f t="shared" si="205"/>
        <v>-6.7831157357645111E-14</v>
      </c>
      <c r="M1318" s="37">
        <f t="shared" si="206"/>
        <v>9.9000000003323735E-2</v>
      </c>
      <c r="N1318" s="36"/>
      <c r="O1318" s="37">
        <f>IF(M1318&gt;'FOBAS Calculator'!$D$22,0,1)</f>
        <v>1</v>
      </c>
      <c r="P1318" s="37">
        <f t="shared" si="208"/>
        <v>131.29999999999683</v>
      </c>
      <c r="Q1318" s="36"/>
      <c r="R1318" s="36"/>
    </row>
    <row r="1319" spans="1:18">
      <c r="A1319" s="36"/>
      <c r="B1319" s="36"/>
      <c r="C1319" s="36"/>
      <c r="D1319" s="37">
        <f t="shared" si="201"/>
        <v>131.39999999999682</v>
      </c>
      <c r="E1319" s="37"/>
      <c r="F1319" s="37">
        <f t="shared" si="200"/>
        <v>0.1</v>
      </c>
      <c r="G1319" s="53">
        <f t="shared" si="202"/>
        <v>1</v>
      </c>
      <c r="H1319" s="37">
        <f t="shared" si="203"/>
        <v>0.2</v>
      </c>
      <c r="I1319" s="37">
        <f t="shared" si="204"/>
        <v>26.279999999999529</v>
      </c>
      <c r="J1319" s="37">
        <f t="shared" si="207"/>
        <v>1.9800000000000005E-2</v>
      </c>
      <c r="K1319" s="37">
        <f t="shared" si="209"/>
        <v>1.9800000000664751E-2</v>
      </c>
      <c r="L1319" s="37">
        <f t="shared" si="205"/>
        <v>-6.6474603599431248E-14</v>
      </c>
      <c r="M1319" s="37">
        <f t="shared" si="206"/>
        <v>9.900000000325726E-2</v>
      </c>
      <c r="N1319" s="36"/>
      <c r="O1319" s="37">
        <f>IF(M1319&gt;'FOBAS Calculator'!$D$22,0,1)</f>
        <v>1</v>
      </c>
      <c r="P1319" s="37">
        <f t="shared" si="208"/>
        <v>131.39999999999682</v>
      </c>
      <c r="Q1319" s="36"/>
      <c r="R1319" s="36"/>
    </row>
    <row r="1320" spans="1:18">
      <c r="A1320" s="36"/>
      <c r="B1320" s="36"/>
      <c r="C1320" s="36"/>
      <c r="D1320" s="37">
        <f t="shared" si="201"/>
        <v>131.49999999999682</v>
      </c>
      <c r="E1320" s="37"/>
      <c r="F1320" s="37">
        <f t="shared" si="200"/>
        <v>0.1</v>
      </c>
      <c r="G1320" s="53">
        <f t="shared" si="202"/>
        <v>1</v>
      </c>
      <c r="H1320" s="37">
        <f t="shared" si="203"/>
        <v>0.2</v>
      </c>
      <c r="I1320" s="37">
        <f t="shared" si="204"/>
        <v>26.299999999999528</v>
      </c>
      <c r="J1320" s="37">
        <f t="shared" si="207"/>
        <v>1.9800000000000005E-2</v>
      </c>
      <c r="K1320" s="37">
        <f t="shared" si="209"/>
        <v>1.9800000000651456E-2</v>
      </c>
      <c r="L1320" s="37">
        <f t="shared" si="205"/>
        <v>-6.514511152744262E-14</v>
      </c>
      <c r="M1320" s="37">
        <f t="shared" si="206"/>
        <v>9.9000000003192118E-2</v>
      </c>
      <c r="N1320" s="36"/>
      <c r="O1320" s="37">
        <f>IF(M1320&gt;'FOBAS Calculator'!$D$22,0,1)</f>
        <v>1</v>
      </c>
      <c r="P1320" s="37">
        <f t="shared" si="208"/>
        <v>131.49999999999682</v>
      </c>
      <c r="Q1320" s="36"/>
      <c r="R1320" s="36"/>
    </row>
    <row r="1321" spans="1:18">
      <c r="A1321" s="36"/>
      <c r="B1321" s="36"/>
      <c r="C1321" s="36"/>
      <c r="D1321" s="37">
        <f t="shared" si="201"/>
        <v>131.59999999999681</v>
      </c>
      <c r="E1321" s="37"/>
      <c r="F1321" s="37">
        <f t="shared" si="200"/>
        <v>0.1</v>
      </c>
      <c r="G1321" s="53">
        <f t="shared" si="202"/>
        <v>1</v>
      </c>
      <c r="H1321" s="37">
        <f t="shared" si="203"/>
        <v>0.2</v>
      </c>
      <c r="I1321" s="37">
        <f t="shared" si="204"/>
        <v>26.319999999999528</v>
      </c>
      <c r="J1321" s="37">
        <f t="shared" si="207"/>
        <v>1.9800000000000005E-2</v>
      </c>
      <c r="K1321" s="37">
        <f t="shared" si="209"/>
        <v>1.9800000000638425E-2</v>
      </c>
      <c r="L1321" s="37">
        <f t="shared" si="205"/>
        <v>-6.3841987252288848E-14</v>
      </c>
      <c r="M1321" s="37">
        <f t="shared" si="206"/>
        <v>9.900000000312828E-2</v>
      </c>
      <c r="N1321" s="36"/>
      <c r="O1321" s="37">
        <f>IF(M1321&gt;'FOBAS Calculator'!$D$22,0,1)</f>
        <v>1</v>
      </c>
      <c r="P1321" s="37">
        <f t="shared" si="208"/>
        <v>131.59999999999681</v>
      </c>
      <c r="Q1321" s="36"/>
      <c r="R1321" s="36"/>
    </row>
    <row r="1322" spans="1:18">
      <c r="A1322" s="36"/>
      <c r="B1322" s="36"/>
      <c r="C1322" s="36"/>
      <c r="D1322" s="37">
        <f t="shared" si="201"/>
        <v>131.69999999999681</v>
      </c>
      <c r="E1322" s="37"/>
      <c r="F1322" s="37">
        <f t="shared" si="200"/>
        <v>0.1</v>
      </c>
      <c r="G1322" s="53">
        <f t="shared" si="202"/>
        <v>1</v>
      </c>
      <c r="H1322" s="37">
        <f t="shared" si="203"/>
        <v>0.2</v>
      </c>
      <c r="I1322" s="37">
        <f t="shared" si="204"/>
        <v>26.339999999999527</v>
      </c>
      <c r="J1322" s="37">
        <f t="shared" si="207"/>
        <v>1.9800000000000005E-2</v>
      </c>
      <c r="K1322" s="37">
        <f t="shared" si="209"/>
        <v>1.9800000000625657E-2</v>
      </c>
      <c r="L1322" s="37">
        <f t="shared" si="205"/>
        <v>-6.2565230773969918E-14</v>
      </c>
      <c r="M1322" s="37">
        <f t="shared" si="206"/>
        <v>9.9000000003065719E-2</v>
      </c>
      <c r="N1322" s="36"/>
      <c r="O1322" s="37">
        <f>IF(M1322&gt;'FOBAS Calculator'!$D$22,0,1)</f>
        <v>1</v>
      </c>
      <c r="P1322" s="37">
        <f t="shared" si="208"/>
        <v>131.69999999999681</v>
      </c>
      <c r="Q1322" s="36"/>
      <c r="R1322" s="36"/>
    </row>
    <row r="1323" spans="1:18">
      <c r="A1323" s="36"/>
      <c r="B1323" s="36"/>
      <c r="C1323" s="36"/>
      <c r="D1323" s="37">
        <f t="shared" si="201"/>
        <v>131.7999999999968</v>
      </c>
      <c r="E1323" s="37"/>
      <c r="F1323" s="37">
        <f t="shared" si="200"/>
        <v>0.1</v>
      </c>
      <c r="G1323" s="53">
        <f t="shared" si="202"/>
        <v>1</v>
      </c>
      <c r="H1323" s="37">
        <f t="shared" si="203"/>
        <v>0.2</v>
      </c>
      <c r="I1323" s="37">
        <f t="shared" si="204"/>
        <v>26.359999999999527</v>
      </c>
      <c r="J1323" s="37">
        <f t="shared" si="207"/>
        <v>1.9800000000000005E-2</v>
      </c>
      <c r="K1323" s="37">
        <f t="shared" si="209"/>
        <v>1.9800000000613147E-2</v>
      </c>
      <c r="L1323" s="37">
        <f t="shared" si="205"/>
        <v>-6.1314148203095437E-14</v>
      </c>
      <c r="M1323" s="37">
        <f t="shared" si="206"/>
        <v>9.9000000003004407E-2</v>
      </c>
      <c r="N1323" s="36"/>
      <c r="O1323" s="37">
        <f>IF(M1323&gt;'FOBAS Calculator'!$D$22,0,1)</f>
        <v>1</v>
      </c>
      <c r="P1323" s="37">
        <f t="shared" si="208"/>
        <v>131.7999999999968</v>
      </c>
      <c r="Q1323" s="36"/>
      <c r="R1323" s="36"/>
    </row>
    <row r="1324" spans="1:18">
      <c r="A1324" s="36"/>
      <c r="B1324" s="36"/>
      <c r="C1324" s="36"/>
      <c r="D1324" s="37">
        <f t="shared" si="201"/>
        <v>131.89999999999679</v>
      </c>
      <c r="E1324" s="37"/>
      <c r="F1324" s="37">
        <f t="shared" si="200"/>
        <v>0.1</v>
      </c>
      <c r="G1324" s="53">
        <f t="shared" si="202"/>
        <v>1</v>
      </c>
      <c r="H1324" s="37">
        <f t="shared" si="203"/>
        <v>0.2</v>
      </c>
      <c r="I1324" s="37">
        <f t="shared" si="204"/>
        <v>26.379999999999526</v>
      </c>
      <c r="J1324" s="37">
        <f t="shared" si="207"/>
        <v>1.9800000000000005E-2</v>
      </c>
      <c r="K1324" s="37">
        <f t="shared" si="209"/>
        <v>1.9800000000600886E-2</v>
      </c>
      <c r="L1324" s="37">
        <f t="shared" si="205"/>
        <v>-6.0088045650275037E-14</v>
      </c>
      <c r="M1324" s="37">
        <f t="shared" si="206"/>
        <v>9.9000000002944316E-2</v>
      </c>
      <c r="N1324" s="36"/>
      <c r="O1324" s="37">
        <f>IF(M1324&gt;'FOBAS Calculator'!$D$22,0,1)</f>
        <v>1</v>
      </c>
      <c r="P1324" s="37">
        <f t="shared" si="208"/>
        <v>131.89999999999679</v>
      </c>
      <c r="Q1324" s="36"/>
      <c r="R1324" s="36"/>
    </row>
    <row r="1325" spans="1:18">
      <c r="A1325" s="36"/>
      <c r="B1325" s="36"/>
      <c r="C1325" s="36"/>
      <c r="D1325" s="37">
        <f t="shared" si="201"/>
        <v>131.99999999999679</v>
      </c>
      <c r="E1325" s="37"/>
      <c r="F1325" s="37">
        <f t="shared" si="200"/>
        <v>0.1</v>
      </c>
      <c r="G1325" s="53">
        <f t="shared" si="202"/>
        <v>1</v>
      </c>
      <c r="H1325" s="37">
        <f t="shared" si="203"/>
        <v>0.2</v>
      </c>
      <c r="I1325" s="37">
        <f t="shared" si="204"/>
        <v>26.399999999999526</v>
      </c>
      <c r="J1325" s="37">
        <f t="shared" si="207"/>
        <v>1.9800000000000005E-2</v>
      </c>
      <c r="K1325" s="37">
        <f t="shared" si="209"/>
        <v>1.9800000000588867E-2</v>
      </c>
      <c r="L1325" s="37">
        <f t="shared" si="205"/>
        <v>-5.88862292261183E-14</v>
      </c>
      <c r="M1325" s="37">
        <f t="shared" si="206"/>
        <v>9.9000000002885433E-2</v>
      </c>
      <c r="N1325" s="36"/>
      <c r="O1325" s="37">
        <f>IF(M1325&gt;'FOBAS Calculator'!$D$22,0,1)</f>
        <v>1</v>
      </c>
      <c r="P1325" s="37">
        <f t="shared" si="208"/>
        <v>131.99999999999679</v>
      </c>
      <c r="Q1325" s="36"/>
      <c r="R1325" s="36"/>
    </row>
    <row r="1326" spans="1:18">
      <c r="A1326" s="36"/>
      <c r="B1326" s="36"/>
      <c r="C1326" s="36"/>
      <c r="D1326" s="37">
        <f t="shared" si="201"/>
        <v>132.09999999999678</v>
      </c>
      <c r="E1326" s="37"/>
      <c r="F1326" s="37">
        <f t="shared" si="200"/>
        <v>0.1</v>
      </c>
      <c r="G1326" s="53">
        <f t="shared" si="202"/>
        <v>1</v>
      </c>
      <c r="H1326" s="37">
        <f t="shared" si="203"/>
        <v>0.2</v>
      </c>
      <c r="I1326" s="37">
        <f t="shared" si="204"/>
        <v>26.419999999999526</v>
      </c>
      <c r="J1326" s="37">
        <f t="shared" si="207"/>
        <v>1.9800000000000005E-2</v>
      </c>
      <c r="K1326" s="37">
        <f t="shared" si="209"/>
        <v>1.9800000000577092E-2</v>
      </c>
      <c r="L1326" s="37">
        <f t="shared" si="205"/>
        <v>-5.7708698930625251E-14</v>
      </c>
      <c r="M1326" s="37">
        <f t="shared" si="206"/>
        <v>9.9000000002827729E-2</v>
      </c>
      <c r="N1326" s="36"/>
      <c r="O1326" s="37">
        <f>IF(M1326&gt;'FOBAS Calculator'!$D$22,0,1)</f>
        <v>1</v>
      </c>
      <c r="P1326" s="37">
        <f t="shared" si="208"/>
        <v>132.09999999999678</v>
      </c>
      <c r="Q1326" s="36"/>
      <c r="R1326" s="36"/>
    </row>
    <row r="1327" spans="1:18">
      <c r="A1327" s="36"/>
      <c r="B1327" s="36"/>
      <c r="C1327" s="36"/>
      <c r="D1327" s="37">
        <f t="shared" si="201"/>
        <v>132.19999999999678</v>
      </c>
      <c r="E1327" s="37"/>
      <c r="F1327" s="37">
        <f t="shared" si="200"/>
        <v>0.1</v>
      </c>
      <c r="G1327" s="53">
        <f t="shared" si="202"/>
        <v>1</v>
      </c>
      <c r="H1327" s="37">
        <f t="shared" si="203"/>
        <v>0.2</v>
      </c>
      <c r="I1327" s="37">
        <f t="shared" si="204"/>
        <v>26.439999999999525</v>
      </c>
      <c r="J1327" s="37">
        <f t="shared" si="207"/>
        <v>1.9800000000000005E-2</v>
      </c>
      <c r="K1327" s="37">
        <f t="shared" si="209"/>
        <v>1.9800000000565549E-2</v>
      </c>
      <c r="L1327" s="37">
        <f t="shared" si="205"/>
        <v>-5.6554413929710281E-14</v>
      </c>
      <c r="M1327" s="37">
        <f t="shared" si="206"/>
        <v>9.9000000002771177E-2</v>
      </c>
      <c r="N1327" s="36"/>
      <c r="O1327" s="37">
        <f>IF(M1327&gt;'FOBAS Calculator'!$D$22,0,1)</f>
        <v>1</v>
      </c>
      <c r="P1327" s="37">
        <f t="shared" si="208"/>
        <v>132.19999999999678</v>
      </c>
      <c r="Q1327" s="36"/>
      <c r="R1327" s="36"/>
    </row>
    <row r="1328" spans="1:18">
      <c r="A1328" s="36"/>
      <c r="B1328" s="36"/>
      <c r="C1328" s="36"/>
      <c r="D1328" s="37">
        <f t="shared" si="201"/>
        <v>132.29999999999677</v>
      </c>
      <c r="E1328" s="37"/>
      <c r="F1328" s="37">
        <f t="shared" si="200"/>
        <v>0.1</v>
      </c>
      <c r="G1328" s="53">
        <f t="shared" si="202"/>
        <v>1</v>
      </c>
      <c r="H1328" s="37">
        <f t="shared" si="203"/>
        <v>0.2</v>
      </c>
      <c r="I1328" s="37">
        <f t="shared" si="204"/>
        <v>26.459999999999525</v>
      </c>
      <c r="J1328" s="37">
        <f t="shared" si="207"/>
        <v>1.9800000000000005E-2</v>
      </c>
      <c r="K1328" s="37">
        <f t="shared" si="209"/>
        <v>1.9800000000554239E-2</v>
      </c>
      <c r="L1328" s="37">
        <f t="shared" si="205"/>
        <v>-5.5423374223373403E-14</v>
      </c>
      <c r="M1328" s="37">
        <f t="shared" si="206"/>
        <v>9.9000000002715749E-2</v>
      </c>
      <c r="N1328" s="36"/>
      <c r="O1328" s="37">
        <f>IF(M1328&gt;'FOBAS Calculator'!$D$22,0,1)</f>
        <v>1</v>
      </c>
      <c r="P1328" s="37">
        <f t="shared" si="208"/>
        <v>132.29999999999677</v>
      </c>
      <c r="Q1328" s="36"/>
      <c r="R1328" s="36"/>
    </row>
    <row r="1329" spans="1:18">
      <c r="A1329" s="36"/>
      <c r="B1329" s="36"/>
      <c r="C1329" s="36"/>
      <c r="D1329" s="37">
        <f t="shared" si="201"/>
        <v>132.39999999999677</v>
      </c>
      <c r="E1329" s="37"/>
      <c r="F1329" s="37">
        <f t="shared" si="200"/>
        <v>0.1</v>
      </c>
      <c r="G1329" s="53">
        <f t="shared" si="202"/>
        <v>1</v>
      </c>
      <c r="H1329" s="37">
        <f t="shared" si="203"/>
        <v>0.2</v>
      </c>
      <c r="I1329" s="37">
        <f t="shared" si="204"/>
        <v>26.479999999999524</v>
      </c>
      <c r="J1329" s="37">
        <f t="shared" si="207"/>
        <v>1.9800000000000005E-2</v>
      </c>
      <c r="K1329" s="37">
        <f t="shared" si="209"/>
        <v>1.9800000000543154E-2</v>
      </c>
      <c r="L1329" s="37">
        <f t="shared" si="205"/>
        <v>-5.4314885922224223E-14</v>
      </c>
      <c r="M1329" s="37">
        <f t="shared" si="206"/>
        <v>9.9000000002661431E-2</v>
      </c>
      <c r="N1329" s="36"/>
      <c r="O1329" s="37">
        <f>IF(M1329&gt;'FOBAS Calculator'!$D$22,0,1)</f>
        <v>1</v>
      </c>
      <c r="P1329" s="37">
        <f t="shared" si="208"/>
        <v>132.39999999999677</v>
      </c>
      <c r="Q1329" s="36"/>
      <c r="R1329" s="36"/>
    </row>
    <row r="1330" spans="1:18">
      <c r="A1330" s="36"/>
      <c r="B1330" s="36"/>
      <c r="C1330" s="36"/>
      <c r="D1330" s="37">
        <f t="shared" si="201"/>
        <v>132.49999999999676</v>
      </c>
      <c r="E1330" s="37"/>
      <c r="F1330" s="37">
        <f t="shared" si="200"/>
        <v>0.1</v>
      </c>
      <c r="G1330" s="53">
        <f t="shared" si="202"/>
        <v>1</v>
      </c>
      <c r="H1330" s="37">
        <f t="shared" si="203"/>
        <v>0.2</v>
      </c>
      <c r="I1330" s="37">
        <f t="shared" si="204"/>
        <v>26.499999999999524</v>
      </c>
      <c r="J1330" s="37">
        <f t="shared" si="207"/>
        <v>1.9800000000000005E-2</v>
      </c>
      <c r="K1330" s="37">
        <f t="shared" si="209"/>
        <v>1.9800000000532291E-2</v>
      </c>
      <c r="L1330" s="37">
        <f t="shared" si="205"/>
        <v>-5.3228602081567546E-14</v>
      </c>
      <c r="M1330" s="37">
        <f t="shared" si="206"/>
        <v>9.9000000002608196E-2</v>
      </c>
      <c r="N1330" s="36"/>
      <c r="O1330" s="37">
        <f>IF(M1330&gt;'FOBAS Calculator'!$D$22,0,1)</f>
        <v>1</v>
      </c>
      <c r="P1330" s="37">
        <f t="shared" si="208"/>
        <v>132.49999999999676</v>
      </c>
      <c r="Q1330" s="36"/>
      <c r="R1330" s="36"/>
    </row>
    <row r="1331" spans="1:18">
      <c r="A1331" s="36"/>
      <c r="B1331" s="36"/>
      <c r="C1331" s="36"/>
      <c r="D1331" s="37">
        <f t="shared" si="201"/>
        <v>132.59999999999675</v>
      </c>
      <c r="E1331" s="37"/>
      <c r="F1331" s="37">
        <f t="shared" si="200"/>
        <v>0.1</v>
      </c>
      <c r="G1331" s="53">
        <f t="shared" si="202"/>
        <v>1</v>
      </c>
      <c r="H1331" s="37">
        <f t="shared" si="203"/>
        <v>0.2</v>
      </c>
      <c r="I1331" s="37">
        <f t="shared" si="204"/>
        <v>26.519999999999524</v>
      </c>
      <c r="J1331" s="37">
        <f t="shared" si="207"/>
        <v>1.9800000000000005E-2</v>
      </c>
      <c r="K1331" s="37">
        <f t="shared" si="209"/>
        <v>1.9800000000521643E-2</v>
      </c>
      <c r="L1331" s="37">
        <f t="shared" si="205"/>
        <v>-5.2163828812012983E-14</v>
      </c>
      <c r="M1331" s="37">
        <f t="shared" si="206"/>
        <v>9.9000000002556029E-2</v>
      </c>
      <c r="N1331" s="36"/>
      <c r="O1331" s="37">
        <f>IF(M1331&gt;'FOBAS Calculator'!$D$22,0,1)</f>
        <v>1</v>
      </c>
      <c r="P1331" s="37">
        <f t="shared" si="208"/>
        <v>132.59999999999675</v>
      </c>
      <c r="Q1331" s="36"/>
      <c r="R1331" s="36"/>
    </row>
    <row r="1332" spans="1:18">
      <c r="A1332" s="36"/>
      <c r="B1332" s="36"/>
      <c r="C1332" s="36"/>
      <c r="D1332" s="37">
        <f t="shared" si="201"/>
        <v>132.69999999999675</v>
      </c>
      <c r="E1332" s="37"/>
      <c r="F1332" s="37">
        <f t="shared" si="200"/>
        <v>0.1</v>
      </c>
      <c r="G1332" s="53">
        <f t="shared" si="202"/>
        <v>1</v>
      </c>
      <c r="H1332" s="37">
        <f t="shared" si="203"/>
        <v>0.2</v>
      </c>
      <c r="I1332" s="37">
        <f t="shared" si="204"/>
        <v>26.539999999999523</v>
      </c>
      <c r="J1332" s="37">
        <f t="shared" si="207"/>
        <v>1.9800000000000005E-2</v>
      </c>
      <c r="K1332" s="37">
        <f t="shared" si="209"/>
        <v>1.9800000000511211E-2</v>
      </c>
      <c r="L1332" s="37">
        <f t="shared" si="205"/>
        <v>-5.1120566113560528E-14</v>
      </c>
      <c r="M1332" s="37">
        <f t="shared" si="206"/>
        <v>9.9000000002504904E-2</v>
      </c>
      <c r="N1332" s="36"/>
      <c r="O1332" s="37">
        <f>IF(M1332&gt;'FOBAS Calculator'!$D$22,0,1)</f>
        <v>1</v>
      </c>
      <c r="P1332" s="37">
        <f t="shared" si="208"/>
        <v>132.69999999999675</v>
      </c>
      <c r="Q1332" s="36"/>
      <c r="R1332" s="36"/>
    </row>
    <row r="1333" spans="1:18">
      <c r="A1333" s="36"/>
      <c r="B1333" s="36"/>
      <c r="C1333" s="36"/>
      <c r="D1333" s="37">
        <f t="shared" si="201"/>
        <v>132.79999999999674</v>
      </c>
      <c r="E1333" s="37"/>
      <c r="F1333" s="37">
        <f t="shared" si="200"/>
        <v>0.1</v>
      </c>
      <c r="G1333" s="53">
        <f t="shared" si="202"/>
        <v>1</v>
      </c>
      <c r="H1333" s="37">
        <f t="shared" si="203"/>
        <v>0.2</v>
      </c>
      <c r="I1333" s="37">
        <f t="shared" si="204"/>
        <v>26.559999999999523</v>
      </c>
      <c r="J1333" s="37">
        <f t="shared" si="207"/>
        <v>1.9800000000000005E-2</v>
      </c>
      <c r="K1333" s="37">
        <f t="shared" si="209"/>
        <v>1.9800000000500983E-2</v>
      </c>
      <c r="L1333" s="37">
        <f t="shared" si="205"/>
        <v>-5.0097773152124605E-14</v>
      </c>
      <c r="M1333" s="37">
        <f t="shared" si="206"/>
        <v>9.9000000002454805E-2</v>
      </c>
      <c r="N1333" s="36"/>
      <c r="O1333" s="37">
        <f>IF(M1333&gt;'FOBAS Calculator'!$D$22,0,1)</f>
        <v>1</v>
      </c>
      <c r="P1333" s="37">
        <f t="shared" si="208"/>
        <v>132.79999999999674</v>
      </c>
      <c r="Q1333" s="36"/>
      <c r="R1333" s="36"/>
    </row>
    <row r="1334" spans="1:18">
      <c r="A1334" s="36"/>
      <c r="B1334" s="36"/>
      <c r="C1334" s="36"/>
      <c r="D1334" s="37">
        <f t="shared" si="201"/>
        <v>132.89999999999674</v>
      </c>
      <c r="E1334" s="37"/>
      <c r="F1334" s="37">
        <f t="shared" si="200"/>
        <v>0.1</v>
      </c>
      <c r="G1334" s="53">
        <f t="shared" si="202"/>
        <v>1</v>
      </c>
      <c r="H1334" s="37">
        <f t="shared" si="203"/>
        <v>0.2</v>
      </c>
      <c r="I1334" s="37">
        <f t="shared" si="204"/>
        <v>26.579999999999522</v>
      </c>
      <c r="J1334" s="37">
        <f t="shared" si="207"/>
        <v>1.9800000000000005E-2</v>
      </c>
      <c r="K1334" s="37">
        <f t="shared" si="209"/>
        <v>1.9800000000490967E-2</v>
      </c>
      <c r="L1334" s="37">
        <f t="shared" si="205"/>
        <v>-4.9096143817095594E-14</v>
      </c>
      <c r="M1334" s="37">
        <f t="shared" si="206"/>
        <v>9.9000000002405705E-2</v>
      </c>
      <c r="N1334" s="36"/>
      <c r="O1334" s="37">
        <f>IF(M1334&gt;'FOBAS Calculator'!$D$22,0,1)</f>
        <v>1</v>
      </c>
      <c r="P1334" s="37">
        <f t="shared" si="208"/>
        <v>132.89999999999674</v>
      </c>
      <c r="Q1334" s="36"/>
      <c r="R1334" s="36"/>
    </row>
    <row r="1335" spans="1:18">
      <c r="A1335" s="36"/>
      <c r="B1335" s="36"/>
      <c r="C1335" s="36"/>
      <c r="D1335" s="37">
        <f t="shared" si="201"/>
        <v>132.99999999999673</v>
      </c>
      <c r="E1335" s="37"/>
      <c r="F1335" s="37">
        <f t="shared" si="200"/>
        <v>0.1</v>
      </c>
      <c r="G1335" s="53">
        <f t="shared" si="202"/>
        <v>1</v>
      </c>
      <c r="H1335" s="37">
        <f t="shared" si="203"/>
        <v>0.2</v>
      </c>
      <c r="I1335" s="37">
        <f t="shared" si="204"/>
        <v>26.599999999999522</v>
      </c>
      <c r="J1335" s="37">
        <f t="shared" si="207"/>
        <v>1.9800000000000005E-2</v>
      </c>
      <c r="K1335" s="37">
        <f t="shared" si="209"/>
        <v>1.9800000000481141E-2</v>
      </c>
      <c r="L1335" s="37">
        <f t="shared" si="205"/>
        <v>-4.8113596440302328E-14</v>
      </c>
      <c r="M1335" s="37">
        <f t="shared" si="206"/>
        <v>9.9000000002357591E-2</v>
      </c>
      <c r="N1335" s="36"/>
      <c r="O1335" s="37">
        <f>IF(M1335&gt;'FOBAS Calculator'!$D$22,0,1)</f>
        <v>1</v>
      </c>
      <c r="P1335" s="37">
        <f t="shared" si="208"/>
        <v>132.99999999999673</v>
      </c>
      <c r="Q1335" s="36"/>
      <c r="R1335" s="36"/>
    </row>
    <row r="1336" spans="1:18">
      <c r="A1336" s="36"/>
      <c r="B1336" s="36"/>
      <c r="C1336" s="36"/>
      <c r="D1336" s="37">
        <f t="shared" si="201"/>
        <v>133.09999999999673</v>
      </c>
      <c r="E1336" s="37"/>
      <c r="F1336" s="37">
        <f t="shared" si="200"/>
        <v>0.1</v>
      </c>
      <c r="G1336" s="53">
        <f t="shared" si="202"/>
        <v>1</v>
      </c>
      <c r="H1336" s="37">
        <f t="shared" si="203"/>
        <v>0.2</v>
      </c>
      <c r="I1336" s="37">
        <f t="shared" si="204"/>
        <v>26.619999999999521</v>
      </c>
      <c r="J1336" s="37">
        <f t="shared" si="207"/>
        <v>1.9800000000000005E-2</v>
      </c>
      <c r="K1336" s="37">
        <f t="shared" si="209"/>
        <v>1.9800000000471524E-2</v>
      </c>
      <c r="L1336" s="37">
        <f t="shared" si="205"/>
        <v>-4.715186574522079E-14</v>
      </c>
      <c r="M1336" s="37">
        <f t="shared" si="206"/>
        <v>9.9000000002310434E-2</v>
      </c>
      <c r="N1336" s="36"/>
      <c r="O1336" s="37">
        <f>IF(M1336&gt;'FOBAS Calculator'!$D$22,0,1)</f>
        <v>1</v>
      </c>
      <c r="P1336" s="37">
        <f t="shared" si="208"/>
        <v>133.09999999999673</v>
      </c>
      <c r="Q1336" s="36"/>
      <c r="R1336" s="36"/>
    </row>
    <row r="1337" spans="1:18">
      <c r="A1337" s="36"/>
      <c r="B1337" s="36"/>
      <c r="C1337" s="36"/>
      <c r="D1337" s="37">
        <f t="shared" si="201"/>
        <v>133.19999999999672</v>
      </c>
      <c r="E1337" s="37"/>
      <c r="F1337" s="37">
        <f t="shared" si="200"/>
        <v>0.1</v>
      </c>
      <c r="G1337" s="53">
        <f t="shared" si="202"/>
        <v>1</v>
      </c>
      <c r="H1337" s="37">
        <f t="shared" si="203"/>
        <v>0.2</v>
      </c>
      <c r="I1337" s="37">
        <f t="shared" si="204"/>
        <v>26.639999999999521</v>
      </c>
      <c r="J1337" s="37">
        <f t="shared" si="207"/>
        <v>1.9800000000000005E-2</v>
      </c>
      <c r="K1337" s="37">
        <f t="shared" si="209"/>
        <v>1.980000000046209E-2</v>
      </c>
      <c r="L1337" s="37">
        <f t="shared" si="205"/>
        <v>-4.6208523118984604E-14</v>
      </c>
      <c r="M1337" s="37">
        <f t="shared" si="206"/>
        <v>9.9000000002264221E-2</v>
      </c>
      <c r="N1337" s="36"/>
      <c r="O1337" s="37">
        <f>IF(M1337&gt;'FOBAS Calculator'!$D$22,0,1)</f>
        <v>1</v>
      </c>
      <c r="P1337" s="37">
        <f t="shared" si="208"/>
        <v>133.19999999999672</v>
      </c>
      <c r="Q1337" s="36"/>
      <c r="R1337" s="36"/>
    </row>
    <row r="1338" spans="1:18">
      <c r="A1338" s="36"/>
      <c r="B1338" s="36"/>
      <c r="C1338" s="36"/>
      <c r="D1338" s="37">
        <f t="shared" si="201"/>
        <v>133.29999999999671</v>
      </c>
      <c r="E1338" s="37"/>
      <c r="F1338" s="37">
        <f t="shared" si="200"/>
        <v>0.1</v>
      </c>
      <c r="G1338" s="53">
        <f t="shared" si="202"/>
        <v>1</v>
      </c>
      <c r="H1338" s="37">
        <f t="shared" si="203"/>
        <v>0.2</v>
      </c>
      <c r="I1338" s="37">
        <f t="shared" si="204"/>
        <v>26.659999999999521</v>
      </c>
      <c r="J1338" s="37">
        <f t="shared" si="207"/>
        <v>1.9800000000000005E-2</v>
      </c>
      <c r="K1338" s="37">
        <f t="shared" si="209"/>
        <v>1.9800000000452851E-2</v>
      </c>
      <c r="L1338" s="37">
        <f t="shared" si="205"/>
        <v>-4.5284609395679353E-14</v>
      </c>
      <c r="M1338" s="37">
        <f t="shared" si="206"/>
        <v>9.9000000002218938E-2</v>
      </c>
      <c r="N1338" s="36"/>
      <c r="O1338" s="37">
        <f>IF(M1338&gt;'FOBAS Calculator'!$D$22,0,1)</f>
        <v>1</v>
      </c>
      <c r="P1338" s="37">
        <f t="shared" si="208"/>
        <v>133.29999999999671</v>
      </c>
      <c r="Q1338" s="36"/>
      <c r="R1338" s="36"/>
    </row>
    <row r="1339" spans="1:18">
      <c r="A1339" s="36"/>
      <c r="B1339" s="36"/>
      <c r="C1339" s="36"/>
      <c r="D1339" s="37">
        <f t="shared" si="201"/>
        <v>133.39999999999671</v>
      </c>
      <c r="E1339" s="37"/>
      <c r="F1339" s="37">
        <f t="shared" si="200"/>
        <v>0.1</v>
      </c>
      <c r="G1339" s="53">
        <f t="shared" si="202"/>
        <v>1</v>
      </c>
      <c r="H1339" s="37">
        <f t="shared" si="203"/>
        <v>0.2</v>
      </c>
      <c r="I1339" s="37">
        <f t="shared" si="204"/>
        <v>26.67999999999952</v>
      </c>
      <c r="J1339" s="37">
        <f t="shared" si="207"/>
        <v>1.9800000000000005E-2</v>
      </c>
      <c r="K1339" s="37">
        <f t="shared" si="209"/>
        <v>1.9800000000443789E-2</v>
      </c>
      <c r="L1339" s="37">
        <f t="shared" si="205"/>
        <v>-4.4378389851829072E-14</v>
      </c>
      <c r="M1339" s="37">
        <f t="shared" si="206"/>
        <v>9.9000000002174557E-2</v>
      </c>
      <c r="N1339" s="36"/>
      <c r="O1339" s="37">
        <f>IF(M1339&gt;'FOBAS Calculator'!$D$22,0,1)</f>
        <v>1</v>
      </c>
      <c r="P1339" s="37">
        <f t="shared" si="208"/>
        <v>133.39999999999671</v>
      </c>
      <c r="Q1339" s="36"/>
      <c r="R1339" s="36"/>
    </row>
    <row r="1340" spans="1:18">
      <c r="A1340" s="36"/>
      <c r="B1340" s="36"/>
      <c r="C1340" s="36"/>
      <c r="D1340" s="37">
        <f t="shared" si="201"/>
        <v>133.4999999999967</v>
      </c>
      <c r="E1340" s="37"/>
      <c r="F1340" s="37">
        <f t="shared" si="200"/>
        <v>0.1</v>
      </c>
      <c r="G1340" s="53">
        <f t="shared" si="202"/>
        <v>1</v>
      </c>
      <c r="H1340" s="37">
        <f t="shared" si="203"/>
        <v>0.2</v>
      </c>
      <c r="I1340" s="37">
        <f t="shared" si="204"/>
        <v>26.69999999999952</v>
      </c>
      <c r="J1340" s="37">
        <f t="shared" si="207"/>
        <v>1.9800000000000005E-2</v>
      </c>
      <c r="K1340" s="37">
        <f t="shared" si="209"/>
        <v>1.9800000000434918E-2</v>
      </c>
      <c r="L1340" s="37">
        <f t="shared" si="205"/>
        <v>-4.3491252266214531E-14</v>
      </c>
      <c r="M1340" s="37">
        <f t="shared" si="206"/>
        <v>9.9000000002131064E-2</v>
      </c>
      <c r="N1340" s="36"/>
      <c r="O1340" s="37">
        <f>IF(M1340&gt;'FOBAS Calculator'!$D$22,0,1)</f>
        <v>1</v>
      </c>
      <c r="P1340" s="37">
        <f t="shared" si="208"/>
        <v>133.4999999999967</v>
      </c>
      <c r="Q1340" s="36"/>
      <c r="R1340" s="36"/>
    </row>
    <row r="1341" spans="1:18">
      <c r="A1341" s="36"/>
      <c r="B1341" s="36"/>
      <c r="C1341" s="36"/>
      <c r="D1341" s="37">
        <f t="shared" si="201"/>
        <v>133.5999999999967</v>
      </c>
      <c r="E1341" s="37"/>
      <c r="F1341" s="37">
        <f t="shared" si="200"/>
        <v>0.1</v>
      </c>
      <c r="G1341" s="53">
        <f t="shared" si="202"/>
        <v>1</v>
      </c>
      <c r="H1341" s="37">
        <f t="shared" si="203"/>
        <v>0.2</v>
      </c>
      <c r="I1341" s="37">
        <f t="shared" si="204"/>
        <v>26.719999999999519</v>
      </c>
      <c r="J1341" s="37">
        <f t="shared" si="207"/>
        <v>1.9800000000000005E-2</v>
      </c>
      <c r="K1341" s="37">
        <f t="shared" si="209"/>
        <v>1.9800000000426216E-2</v>
      </c>
      <c r="L1341" s="37">
        <f t="shared" si="205"/>
        <v>-4.2621114970664567E-14</v>
      </c>
      <c r="M1341" s="37">
        <f t="shared" si="206"/>
        <v>9.9000000002088445E-2</v>
      </c>
      <c r="N1341" s="36"/>
      <c r="O1341" s="37">
        <f>IF(M1341&gt;'FOBAS Calculator'!$D$22,0,1)</f>
        <v>1</v>
      </c>
      <c r="P1341" s="37">
        <f t="shared" si="208"/>
        <v>133.5999999999967</v>
      </c>
      <c r="Q1341" s="36"/>
      <c r="R1341" s="36"/>
    </row>
    <row r="1342" spans="1:18">
      <c r="A1342" s="36"/>
      <c r="B1342" s="36"/>
      <c r="C1342" s="36"/>
      <c r="D1342" s="37">
        <f t="shared" si="201"/>
        <v>133.69999999999669</v>
      </c>
      <c r="E1342" s="37"/>
      <c r="F1342" s="37">
        <f t="shared" si="200"/>
        <v>0.1</v>
      </c>
      <c r="G1342" s="53">
        <f t="shared" si="202"/>
        <v>1</v>
      </c>
      <c r="H1342" s="37">
        <f t="shared" si="203"/>
        <v>0.2</v>
      </c>
      <c r="I1342" s="37">
        <f t="shared" si="204"/>
        <v>26.739999999999519</v>
      </c>
      <c r="J1342" s="37">
        <f t="shared" si="207"/>
        <v>1.9800000000000005E-2</v>
      </c>
      <c r="K1342" s="37">
        <f t="shared" si="209"/>
        <v>1.9800000000417692E-2</v>
      </c>
      <c r="L1342" s="37">
        <f t="shared" si="205"/>
        <v>-4.1768671854569561E-14</v>
      </c>
      <c r="M1342" s="37">
        <f t="shared" si="206"/>
        <v>9.9000000002046673E-2</v>
      </c>
      <c r="N1342" s="36"/>
      <c r="O1342" s="37">
        <f>IF(M1342&gt;'FOBAS Calculator'!$D$22,0,1)</f>
        <v>1</v>
      </c>
      <c r="P1342" s="37">
        <f t="shared" si="208"/>
        <v>133.69999999999669</v>
      </c>
      <c r="Q1342" s="36"/>
      <c r="R1342" s="36"/>
    </row>
    <row r="1343" spans="1:18">
      <c r="A1343" s="36"/>
      <c r="B1343" s="36"/>
      <c r="C1343" s="36"/>
      <c r="D1343" s="37">
        <f t="shared" si="201"/>
        <v>133.79999999999669</v>
      </c>
      <c r="E1343" s="37"/>
      <c r="F1343" s="37">
        <f t="shared" si="200"/>
        <v>0.1</v>
      </c>
      <c r="G1343" s="53">
        <f t="shared" si="202"/>
        <v>1</v>
      </c>
      <c r="H1343" s="37">
        <f t="shared" si="203"/>
        <v>0.2</v>
      </c>
      <c r="I1343" s="37">
        <f t="shared" si="204"/>
        <v>26.759999999999518</v>
      </c>
      <c r="J1343" s="37">
        <f t="shared" si="207"/>
        <v>1.9800000000000005E-2</v>
      </c>
      <c r="K1343" s="37">
        <f t="shared" si="209"/>
        <v>1.9800000000409337E-2</v>
      </c>
      <c r="L1343" s="37">
        <f t="shared" si="205"/>
        <v>-4.0933229028539133E-14</v>
      </c>
      <c r="M1343" s="37">
        <f t="shared" si="206"/>
        <v>9.9000000002005734E-2</v>
      </c>
      <c r="N1343" s="36"/>
      <c r="O1343" s="37">
        <f>IF(M1343&gt;'FOBAS Calculator'!$D$22,0,1)</f>
        <v>1</v>
      </c>
      <c r="P1343" s="37">
        <f t="shared" si="208"/>
        <v>133.79999999999669</v>
      </c>
      <c r="Q1343" s="36"/>
      <c r="R1343" s="36"/>
    </row>
    <row r="1344" spans="1:18">
      <c r="A1344" s="36"/>
      <c r="B1344" s="36"/>
      <c r="C1344" s="36"/>
      <c r="D1344" s="37">
        <f t="shared" si="201"/>
        <v>133.89999999999668</v>
      </c>
      <c r="E1344" s="37"/>
      <c r="F1344" s="37">
        <f t="shared" si="200"/>
        <v>0.1</v>
      </c>
      <c r="G1344" s="53">
        <f t="shared" si="202"/>
        <v>1</v>
      </c>
      <c r="H1344" s="37">
        <f t="shared" si="203"/>
        <v>0.2</v>
      </c>
      <c r="I1344" s="37">
        <f t="shared" si="204"/>
        <v>26.779999999999518</v>
      </c>
      <c r="J1344" s="37">
        <f t="shared" si="207"/>
        <v>1.9800000000000005E-2</v>
      </c>
      <c r="K1344" s="37">
        <f t="shared" si="209"/>
        <v>1.9800000000401149E-2</v>
      </c>
      <c r="L1344" s="37">
        <f t="shared" si="205"/>
        <v>-4.011443954787808E-14</v>
      </c>
      <c r="M1344" s="37">
        <f t="shared" si="206"/>
        <v>9.9000000001965613E-2</v>
      </c>
      <c r="N1344" s="36"/>
      <c r="O1344" s="37">
        <f>IF(M1344&gt;'FOBAS Calculator'!$D$22,0,1)</f>
        <v>1</v>
      </c>
      <c r="P1344" s="37">
        <f t="shared" si="208"/>
        <v>133.89999999999668</v>
      </c>
      <c r="Q1344" s="36"/>
      <c r="R1344" s="36"/>
    </row>
    <row r="1345" spans="1:18">
      <c r="A1345" s="36"/>
      <c r="B1345" s="36"/>
      <c r="C1345" s="36"/>
      <c r="D1345" s="37">
        <f t="shared" si="201"/>
        <v>133.99999999999667</v>
      </c>
      <c r="E1345" s="37"/>
      <c r="F1345" s="37">
        <f t="shared" si="200"/>
        <v>0.1</v>
      </c>
      <c r="G1345" s="53">
        <f t="shared" si="202"/>
        <v>1</v>
      </c>
      <c r="H1345" s="37">
        <f t="shared" si="203"/>
        <v>0.2</v>
      </c>
      <c r="I1345" s="37">
        <f t="shared" si="204"/>
        <v>26.799999999999518</v>
      </c>
      <c r="J1345" s="37">
        <f t="shared" si="207"/>
        <v>1.9800000000000005E-2</v>
      </c>
      <c r="K1345" s="37">
        <f t="shared" si="209"/>
        <v>1.9800000000393128E-2</v>
      </c>
      <c r="L1345" s="37">
        <f t="shared" si="205"/>
        <v>-3.9312303412586402E-14</v>
      </c>
      <c r="M1345" s="37">
        <f t="shared" si="206"/>
        <v>9.9000000001926297E-2</v>
      </c>
      <c r="N1345" s="36"/>
      <c r="O1345" s="37">
        <f>IF(M1345&gt;'FOBAS Calculator'!$D$22,0,1)</f>
        <v>1</v>
      </c>
      <c r="P1345" s="37">
        <f t="shared" si="208"/>
        <v>133.99999999999667</v>
      </c>
      <c r="Q1345" s="36"/>
      <c r="R1345" s="36"/>
    </row>
    <row r="1346" spans="1:18">
      <c r="A1346" s="36"/>
      <c r="B1346" s="36"/>
      <c r="C1346" s="36"/>
      <c r="D1346" s="37">
        <f t="shared" si="201"/>
        <v>134.09999999999667</v>
      </c>
      <c r="E1346" s="37"/>
      <c r="F1346" s="37">
        <f t="shared" si="200"/>
        <v>0.1</v>
      </c>
      <c r="G1346" s="53">
        <f t="shared" si="202"/>
        <v>1</v>
      </c>
      <c r="H1346" s="37">
        <f t="shared" si="203"/>
        <v>0.2</v>
      </c>
      <c r="I1346" s="37">
        <f t="shared" si="204"/>
        <v>26.819999999999517</v>
      </c>
      <c r="J1346" s="37">
        <f t="shared" si="207"/>
        <v>1.9800000000000005E-2</v>
      </c>
      <c r="K1346" s="37">
        <f t="shared" si="209"/>
        <v>1.9800000000385266E-2</v>
      </c>
      <c r="L1346" s="37">
        <f t="shared" si="205"/>
        <v>-3.8526126733273712E-14</v>
      </c>
      <c r="M1346" s="37">
        <f t="shared" si="206"/>
        <v>9.9000000001887772E-2</v>
      </c>
      <c r="N1346" s="36"/>
      <c r="O1346" s="37">
        <f>IF(M1346&gt;'FOBAS Calculator'!$D$22,0,1)</f>
        <v>1</v>
      </c>
      <c r="P1346" s="37">
        <f t="shared" si="208"/>
        <v>134.09999999999667</v>
      </c>
      <c r="Q1346" s="36"/>
      <c r="R1346" s="36"/>
    </row>
    <row r="1347" spans="1:18">
      <c r="A1347" s="36"/>
      <c r="B1347" s="36"/>
      <c r="C1347" s="36"/>
      <c r="D1347" s="37">
        <f t="shared" si="201"/>
        <v>134.19999999999666</v>
      </c>
      <c r="E1347" s="37"/>
      <c r="F1347" s="37">
        <f t="shared" si="200"/>
        <v>0.1</v>
      </c>
      <c r="G1347" s="53">
        <f t="shared" si="202"/>
        <v>1</v>
      </c>
      <c r="H1347" s="37">
        <f t="shared" si="203"/>
        <v>0.2</v>
      </c>
      <c r="I1347" s="37">
        <f t="shared" si="204"/>
        <v>26.839999999999517</v>
      </c>
      <c r="J1347" s="37">
        <f t="shared" si="207"/>
        <v>1.9800000000000005E-2</v>
      </c>
      <c r="K1347" s="37">
        <f t="shared" si="209"/>
        <v>1.9800000000377557E-2</v>
      </c>
      <c r="L1347" s="37">
        <f t="shared" si="205"/>
        <v>-3.7755215620549623E-14</v>
      </c>
      <c r="M1347" s="37">
        <f t="shared" si="206"/>
        <v>9.9000000001850011E-2</v>
      </c>
      <c r="N1347" s="36"/>
      <c r="O1347" s="37">
        <f>IF(M1347&gt;'FOBAS Calculator'!$D$22,0,1)</f>
        <v>1</v>
      </c>
      <c r="P1347" s="37">
        <f t="shared" si="208"/>
        <v>134.19999999999666</v>
      </c>
      <c r="Q1347" s="36"/>
      <c r="R1347" s="36"/>
    </row>
    <row r="1348" spans="1:18">
      <c r="A1348" s="36"/>
      <c r="B1348" s="36"/>
      <c r="C1348" s="36"/>
      <c r="D1348" s="37">
        <f t="shared" si="201"/>
        <v>134.29999999999666</v>
      </c>
      <c r="E1348" s="37"/>
      <c r="F1348" s="37">
        <f t="shared" ref="F1348:F1411" si="210">F1347</f>
        <v>0.1</v>
      </c>
      <c r="G1348" s="53">
        <f t="shared" si="202"/>
        <v>1</v>
      </c>
      <c r="H1348" s="37">
        <f t="shared" si="203"/>
        <v>0.2</v>
      </c>
      <c r="I1348" s="37">
        <f t="shared" si="204"/>
        <v>26.859999999999516</v>
      </c>
      <c r="J1348" s="37">
        <f t="shared" si="207"/>
        <v>1.9800000000000005E-2</v>
      </c>
      <c r="K1348" s="37">
        <f t="shared" si="209"/>
        <v>1.9800000000370008E-2</v>
      </c>
      <c r="L1348" s="37">
        <f t="shared" si="205"/>
        <v>-3.7000263963804515E-14</v>
      </c>
      <c r="M1348" s="37">
        <f t="shared" si="206"/>
        <v>9.9000000001813013E-2</v>
      </c>
      <c r="N1348" s="36"/>
      <c r="O1348" s="37">
        <f>IF(M1348&gt;'FOBAS Calculator'!$D$22,0,1)</f>
        <v>1</v>
      </c>
      <c r="P1348" s="37">
        <f t="shared" si="208"/>
        <v>134.29999999999666</v>
      </c>
      <c r="Q1348" s="36"/>
      <c r="R1348" s="36"/>
    </row>
    <row r="1349" spans="1:18">
      <c r="A1349" s="36"/>
      <c r="B1349" s="36"/>
      <c r="C1349" s="36"/>
      <c r="D1349" s="37">
        <f t="shared" si="201"/>
        <v>134.39999999999665</v>
      </c>
      <c r="E1349" s="37"/>
      <c r="F1349" s="37">
        <f t="shared" si="210"/>
        <v>0.1</v>
      </c>
      <c r="G1349" s="53">
        <f t="shared" si="202"/>
        <v>1</v>
      </c>
      <c r="H1349" s="37">
        <f t="shared" si="203"/>
        <v>0.2</v>
      </c>
      <c r="I1349" s="37">
        <f t="shared" si="204"/>
        <v>26.879999999999516</v>
      </c>
      <c r="J1349" s="37">
        <f t="shared" si="207"/>
        <v>1.9800000000000005E-2</v>
      </c>
      <c r="K1349" s="37">
        <f t="shared" si="209"/>
        <v>1.9800000000362604E-2</v>
      </c>
      <c r="L1349" s="37">
        <f t="shared" si="205"/>
        <v>-3.6259883984257615E-14</v>
      </c>
      <c r="M1349" s="37">
        <f t="shared" si="206"/>
        <v>9.900000000177675E-2</v>
      </c>
      <c r="N1349" s="36"/>
      <c r="O1349" s="37">
        <f>IF(M1349&gt;'FOBAS Calculator'!$D$22,0,1)</f>
        <v>1</v>
      </c>
      <c r="P1349" s="37">
        <f t="shared" si="208"/>
        <v>134.39999999999665</v>
      </c>
      <c r="Q1349" s="36"/>
      <c r="R1349" s="36"/>
    </row>
    <row r="1350" spans="1:18">
      <c r="A1350" s="36"/>
      <c r="B1350" s="36"/>
      <c r="C1350" s="36"/>
      <c r="D1350" s="37">
        <f t="shared" ref="D1350:D1413" si="211">D1349+F1348</f>
        <v>134.49999999999665</v>
      </c>
      <c r="E1350" s="37"/>
      <c r="F1350" s="37">
        <f t="shared" si="210"/>
        <v>0.1</v>
      </c>
      <c r="G1350" s="53">
        <f t="shared" ref="G1350:G1413" si="212">G1349</f>
        <v>1</v>
      </c>
      <c r="H1350" s="37">
        <f t="shared" ref="H1350:H1413" si="213">H1349</f>
        <v>0.2</v>
      </c>
      <c r="I1350" s="37">
        <f t="shared" ref="I1350:I1413" si="214">H1350*F1348+I1349</f>
        <v>26.899999999999515</v>
      </c>
      <c r="J1350" s="37">
        <f t="shared" si="207"/>
        <v>1.9800000000000005E-2</v>
      </c>
      <c r="K1350" s="37">
        <f t="shared" si="209"/>
        <v>1.9800000000355353E-2</v>
      </c>
      <c r="L1350" s="37">
        <f t="shared" ref="L1350:L1413" si="215">(J1350-K1350)/G1350/10</f>
        <v>-3.553476957129931E-14</v>
      </c>
      <c r="M1350" s="37">
        <f t="shared" ref="M1350:M1413" si="216">M1349+L1350</f>
        <v>9.9000000001741209E-2</v>
      </c>
      <c r="N1350" s="36"/>
      <c r="O1350" s="37">
        <f>IF(M1350&gt;'FOBAS Calculator'!$D$22,0,1)</f>
        <v>1</v>
      </c>
      <c r="P1350" s="37">
        <f t="shared" si="208"/>
        <v>134.49999999999665</v>
      </c>
      <c r="Q1350" s="36"/>
      <c r="R1350" s="36"/>
    </row>
    <row r="1351" spans="1:18">
      <c r="A1351" s="36"/>
      <c r="B1351" s="36"/>
      <c r="C1351" s="36"/>
      <c r="D1351" s="37">
        <f t="shared" si="211"/>
        <v>134.59999999999664</v>
      </c>
      <c r="E1351" s="37"/>
      <c r="F1351" s="37">
        <f t="shared" si="210"/>
        <v>0.1</v>
      </c>
      <c r="G1351" s="53">
        <f t="shared" si="212"/>
        <v>1</v>
      </c>
      <c r="H1351" s="37">
        <f t="shared" si="213"/>
        <v>0.2</v>
      </c>
      <c r="I1351" s="37">
        <f t="shared" si="214"/>
        <v>26.919999999999515</v>
      </c>
      <c r="J1351" s="37">
        <f t="shared" ref="J1351:J1414" si="217">$A$6*F1349*H1351*10</f>
        <v>1.9800000000000005E-2</v>
      </c>
      <c r="K1351" s="37">
        <f t="shared" si="209"/>
        <v>1.9800000000348247E-2</v>
      </c>
      <c r="L1351" s="37">
        <f t="shared" si="215"/>
        <v>-3.4824226835539206E-14</v>
      </c>
      <c r="M1351" s="37">
        <f t="shared" si="216"/>
        <v>9.900000000170639E-2</v>
      </c>
      <c r="N1351" s="36"/>
      <c r="O1351" s="37">
        <f>IF(M1351&gt;'FOBAS Calculator'!$D$22,0,1)</f>
        <v>1</v>
      </c>
      <c r="P1351" s="37">
        <f t="shared" ref="P1351:P1414" si="218">IF((O1351)=1,D1351,0)</f>
        <v>134.59999999999664</v>
      </c>
      <c r="Q1351" s="36"/>
      <c r="R1351" s="36"/>
    </row>
    <row r="1352" spans="1:18">
      <c r="A1352" s="36"/>
      <c r="B1352" s="36"/>
      <c r="C1352" s="36"/>
      <c r="D1352" s="37">
        <f t="shared" si="211"/>
        <v>134.69999999999663</v>
      </c>
      <c r="E1352" s="37"/>
      <c r="F1352" s="37">
        <f t="shared" si="210"/>
        <v>0.1</v>
      </c>
      <c r="G1352" s="53">
        <f t="shared" si="212"/>
        <v>1</v>
      </c>
      <c r="H1352" s="37">
        <f t="shared" si="213"/>
        <v>0.2</v>
      </c>
      <c r="I1352" s="37">
        <f t="shared" si="214"/>
        <v>26.939999999999515</v>
      </c>
      <c r="J1352" s="37">
        <f t="shared" si="217"/>
        <v>1.9800000000000005E-2</v>
      </c>
      <c r="K1352" s="37">
        <f t="shared" ref="K1352:K1415" si="219">ABS(F1350*H1352*M1351*10)</f>
        <v>1.9800000000341281E-2</v>
      </c>
      <c r="L1352" s="37">
        <f t="shared" si="215"/>
        <v>-3.4127561887586923E-14</v>
      </c>
      <c r="M1352" s="37">
        <f t="shared" si="216"/>
        <v>9.9000000001672264E-2</v>
      </c>
      <c r="N1352" s="36"/>
      <c r="O1352" s="37">
        <f>IF(M1352&gt;'FOBAS Calculator'!$D$22,0,1)</f>
        <v>1</v>
      </c>
      <c r="P1352" s="37">
        <f t="shared" si="218"/>
        <v>134.69999999999663</v>
      </c>
      <c r="Q1352" s="36"/>
      <c r="R1352" s="36"/>
    </row>
    <row r="1353" spans="1:18">
      <c r="A1353" s="36"/>
      <c r="B1353" s="36"/>
      <c r="C1353" s="36"/>
      <c r="D1353" s="37">
        <f t="shared" si="211"/>
        <v>134.79999999999663</v>
      </c>
      <c r="E1353" s="37"/>
      <c r="F1353" s="37">
        <f t="shared" si="210"/>
        <v>0.1</v>
      </c>
      <c r="G1353" s="53">
        <f t="shared" si="212"/>
        <v>1</v>
      </c>
      <c r="H1353" s="37">
        <f t="shared" si="213"/>
        <v>0.2</v>
      </c>
      <c r="I1353" s="37">
        <f t="shared" si="214"/>
        <v>26.959999999999514</v>
      </c>
      <c r="J1353" s="37">
        <f t="shared" si="217"/>
        <v>1.9800000000000005E-2</v>
      </c>
      <c r="K1353" s="37">
        <f t="shared" si="219"/>
        <v>1.9800000000334453E-2</v>
      </c>
      <c r="L1353" s="37">
        <f t="shared" si="215"/>
        <v>-3.3444774727442448E-14</v>
      </c>
      <c r="M1353" s="37">
        <f t="shared" si="216"/>
        <v>9.9000000001638819E-2</v>
      </c>
      <c r="N1353" s="36"/>
      <c r="O1353" s="37">
        <f>IF(M1353&gt;'FOBAS Calculator'!$D$22,0,1)</f>
        <v>1</v>
      </c>
      <c r="P1353" s="37">
        <f t="shared" si="218"/>
        <v>134.79999999999663</v>
      </c>
      <c r="Q1353" s="36"/>
      <c r="R1353" s="36"/>
    </row>
    <row r="1354" spans="1:18">
      <c r="A1354" s="36"/>
      <c r="B1354" s="36"/>
      <c r="C1354" s="36"/>
      <c r="D1354" s="37">
        <f t="shared" si="211"/>
        <v>134.89999999999662</v>
      </c>
      <c r="E1354" s="37"/>
      <c r="F1354" s="37">
        <f t="shared" si="210"/>
        <v>0.1</v>
      </c>
      <c r="G1354" s="53">
        <f t="shared" si="212"/>
        <v>1</v>
      </c>
      <c r="H1354" s="37">
        <f t="shared" si="213"/>
        <v>0.2</v>
      </c>
      <c r="I1354" s="37">
        <f t="shared" si="214"/>
        <v>26.979999999999514</v>
      </c>
      <c r="J1354" s="37">
        <f t="shared" si="217"/>
        <v>1.9800000000000005E-2</v>
      </c>
      <c r="K1354" s="37">
        <f t="shared" si="219"/>
        <v>1.9800000000327767E-2</v>
      </c>
      <c r="L1354" s="37">
        <f t="shared" si="215"/>
        <v>-3.277621229980099E-14</v>
      </c>
      <c r="M1354" s="37">
        <f t="shared" si="216"/>
        <v>9.9000000001606039E-2</v>
      </c>
      <c r="N1354" s="36"/>
      <c r="O1354" s="37">
        <f>IF(M1354&gt;'FOBAS Calculator'!$D$22,0,1)</f>
        <v>1</v>
      </c>
      <c r="P1354" s="37">
        <f t="shared" si="218"/>
        <v>134.89999999999662</v>
      </c>
      <c r="Q1354" s="36"/>
      <c r="R1354" s="36"/>
    </row>
    <row r="1355" spans="1:18">
      <c r="A1355" s="36"/>
      <c r="B1355" s="36"/>
      <c r="C1355" s="36"/>
      <c r="D1355" s="37">
        <f t="shared" si="211"/>
        <v>134.99999999999662</v>
      </c>
      <c r="E1355" s="37"/>
      <c r="F1355" s="37">
        <f t="shared" si="210"/>
        <v>0.1</v>
      </c>
      <c r="G1355" s="53">
        <f t="shared" si="212"/>
        <v>1</v>
      </c>
      <c r="H1355" s="37">
        <f t="shared" si="213"/>
        <v>0.2</v>
      </c>
      <c r="I1355" s="37">
        <f t="shared" si="214"/>
        <v>26.999999999999513</v>
      </c>
      <c r="J1355" s="37">
        <f t="shared" si="217"/>
        <v>1.9800000000000005E-2</v>
      </c>
      <c r="K1355" s="37">
        <f t="shared" si="219"/>
        <v>1.980000000032121E-2</v>
      </c>
      <c r="L1355" s="37">
        <f t="shared" si="215"/>
        <v>-3.2120486825881757E-14</v>
      </c>
      <c r="M1355" s="37">
        <f t="shared" si="216"/>
        <v>9.9000000001573912E-2</v>
      </c>
      <c r="N1355" s="36"/>
      <c r="O1355" s="37">
        <f>IF(M1355&gt;'FOBAS Calculator'!$D$22,0,1)</f>
        <v>1</v>
      </c>
      <c r="P1355" s="37">
        <f t="shared" si="218"/>
        <v>134.99999999999662</v>
      </c>
      <c r="Q1355" s="36"/>
      <c r="R1355" s="36"/>
    </row>
    <row r="1356" spans="1:18">
      <c r="A1356" s="36"/>
      <c r="B1356" s="36"/>
      <c r="C1356" s="36"/>
      <c r="D1356" s="37">
        <f t="shared" si="211"/>
        <v>135.09999999999661</v>
      </c>
      <c r="E1356" s="37"/>
      <c r="F1356" s="37">
        <f t="shared" si="210"/>
        <v>0.1</v>
      </c>
      <c r="G1356" s="53">
        <f t="shared" si="212"/>
        <v>1</v>
      </c>
      <c r="H1356" s="37">
        <f t="shared" si="213"/>
        <v>0.2</v>
      </c>
      <c r="I1356" s="37">
        <f t="shared" si="214"/>
        <v>27.019999999999513</v>
      </c>
      <c r="J1356" s="37">
        <f t="shared" si="217"/>
        <v>1.9800000000000005E-2</v>
      </c>
      <c r="K1356" s="37">
        <f t="shared" si="219"/>
        <v>1.9800000000314788E-2</v>
      </c>
      <c r="L1356" s="37">
        <f t="shared" si="215"/>
        <v>-3.1478292195075142E-14</v>
      </c>
      <c r="M1356" s="37">
        <f t="shared" si="216"/>
        <v>9.9000000001542438E-2</v>
      </c>
      <c r="N1356" s="36"/>
      <c r="O1356" s="37">
        <f>IF(M1356&gt;'FOBAS Calculator'!$D$22,0,1)</f>
        <v>1</v>
      </c>
      <c r="P1356" s="37">
        <f t="shared" si="218"/>
        <v>135.09999999999661</v>
      </c>
      <c r="Q1356" s="36"/>
      <c r="R1356" s="36"/>
    </row>
    <row r="1357" spans="1:18">
      <c r="A1357" s="36"/>
      <c r="B1357" s="36"/>
      <c r="C1357" s="36"/>
      <c r="D1357" s="37">
        <f t="shared" si="211"/>
        <v>135.19999999999661</v>
      </c>
      <c r="E1357" s="37"/>
      <c r="F1357" s="37">
        <f t="shared" si="210"/>
        <v>0.1</v>
      </c>
      <c r="G1357" s="53">
        <f t="shared" si="212"/>
        <v>1</v>
      </c>
      <c r="H1357" s="37">
        <f t="shared" si="213"/>
        <v>0.2</v>
      </c>
      <c r="I1357" s="37">
        <f t="shared" si="214"/>
        <v>27.039999999999512</v>
      </c>
      <c r="J1357" s="37">
        <f t="shared" si="217"/>
        <v>1.9800000000000005E-2</v>
      </c>
      <c r="K1357" s="37">
        <f t="shared" si="219"/>
        <v>1.9800000000308491E-2</v>
      </c>
      <c r="L1357" s="37">
        <f t="shared" si="215"/>
        <v>-3.0848587573295561E-14</v>
      </c>
      <c r="M1357" s="37">
        <f t="shared" si="216"/>
        <v>9.9000000001511587E-2</v>
      </c>
      <c r="N1357" s="36"/>
      <c r="O1357" s="37">
        <f>IF(M1357&gt;'FOBAS Calculator'!$D$22,0,1)</f>
        <v>1</v>
      </c>
      <c r="P1357" s="37">
        <f t="shared" si="218"/>
        <v>135.19999999999661</v>
      </c>
      <c r="Q1357" s="36"/>
      <c r="R1357" s="36"/>
    </row>
    <row r="1358" spans="1:18">
      <c r="A1358" s="36"/>
      <c r="B1358" s="36"/>
      <c r="C1358" s="36"/>
      <c r="D1358" s="37">
        <f t="shared" si="211"/>
        <v>135.2999999999966</v>
      </c>
      <c r="E1358" s="37"/>
      <c r="F1358" s="37">
        <f t="shared" si="210"/>
        <v>0.1</v>
      </c>
      <c r="G1358" s="53">
        <f t="shared" si="212"/>
        <v>1</v>
      </c>
      <c r="H1358" s="37">
        <f t="shared" si="213"/>
        <v>0.2</v>
      </c>
      <c r="I1358" s="37">
        <f t="shared" si="214"/>
        <v>27.059999999999512</v>
      </c>
      <c r="J1358" s="37">
        <f t="shared" si="217"/>
        <v>1.9800000000000005E-2</v>
      </c>
      <c r="K1358" s="37">
        <f t="shared" si="219"/>
        <v>1.9800000000302322E-2</v>
      </c>
      <c r="L1358" s="37">
        <f t="shared" si="215"/>
        <v>-3.023171990523821E-14</v>
      </c>
      <c r="M1358" s="37">
        <f t="shared" si="216"/>
        <v>9.9000000001481361E-2</v>
      </c>
      <c r="N1358" s="36"/>
      <c r="O1358" s="37">
        <f>IF(M1358&gt;'FOBAS Calculator'!$D$22,0,1)</f>
        <v>1</v>
      </c>
      <c r="P1358" s="37">
        <f t="shared" si="218"/>
        <v>135.2999999999966</v>
      </c>
      <c r="Q1358" s="36"/>
      <c r="R1358" s="36"/>
    </row>
    <row r="1359" spans="1:18">
      <c r="A1359" s="36"/>
      <c r="B1359" s="36"/>
      <c r="C1359" s="36"/>
      <c r="D1359" s="37">
        <f t="shared" si="211"/>
        <v>135.3999999999966</v>
      </c>
      <c r="E1359" s="37"/>
      <c r="F1359" s="37">
        <f t="shared" si="210"/>
        <v>0.1</v>
      </c>
      <c r="G1359" s="53">
        <f t="shared" si="212"/>
        <v>1</v>
      </c>
      <c r="H1359" s="37">
        <f t="shared" si="213"/>
        <v>0.2</v>
      </c>
      <c r="I1359" s="37">
        <f t="shared" si="214"/>
        <v>27.079999999999512</v>
      </c>
      <c r="J1359" s="37">
        <f t="shared" si="217"/>
        <v>1.9800000000000005E-2</v>
      </c>
      <c r="K1359" s="37">
        <f t="shared" si="219"/>
        <v>1.9800000000296279E-2</v>
      </c>
      <c r="L1359" s="37">
        <f t="shared" si="215"/>
        <v>-2.9627342246207888E-14</v>
      </c>
      <c r="M1359" s="37">
        <f t="shared" si="216"/>
        <v>9.9000000001451732E-2</v>
      </c>
      <c r="N1359" s="36"/>
      <c r="O1359" s="37">
        <f>IF(M1359&gt;'FOBAS Calculator'!$D$22,0,1)</f>
        <v>1</v>
      </c>
      <c r="P1359" s="37">
        <f t="shared" si="218"/>
        <v>135.3999999999966</v>
      </c>
      <c r="Q1359" s="36"/>
      <c r="R1359" s="36"/>
    </row>
    <row r="1360" spans="1:18">
      <c r="A1360" s="36"/>
      <c r="B1360" s="36"/>
      <c r="C1360" s="36"/>
      <c r="D1360" s="37">
        <f t="shared" si="211"/>
        <v>135.49999999999659</v>
      </c>
      <c r="E1360" s="37"/>
      <c r="F1360" s="37">
        <f t="shared" si="210"/>
        <v>0.1</v>
      </c>
      <c r="G1360" s="53">
        <f t="shared" si="212"/>
        <v>1</v>
      </c>
      <c r="H1360" s="37">
        <f t="shared" si="213"/>
        <v>0.2</v>
      </c>
      <c r="I1360" s="37">
        <f t="shared" si="214"/>
        <v>27.099999999999511</v>
      </c>
      <c r="J1360" s="37">
        <f t="shared" si="217"/>
        <v>1.9800000000000005E-2</v>
      </c>
      <c r="K1360" s="37">
        <f t="shared" si="219"/>
        <v>1.9800000000290349E-2</v>
      </c>
      <c r="L1360" s="37">
        <f t="shared" si="215"/>
        <v>-2.9034413762119017E-14</v>
      </c>
      <c r="M1360" s="37">
        <f t="shared" si="216"/>
        <v>9.90000000014227E-2</v>
      </c>
      <c r="N1360" s="36"/>
      <c r="O1360" s="37">
        <f>IF(M1360&gt;'FOBAS Calculator'!$D$22,0,1)</f>
        <v>1</v>
      </c>
      <c r="P1360" s="37">
        <f t="shared" si="218"/>
        <v>135.49999999999659</v>
      </c>
      <c r="Q1360" s="36"/>
      <c r="R1360" s="36"/>
    </row>
    <row r="1361" spans="1:18">
      <c r="A1361" s="36"/>
      <c r="B1361" s="36"/>
      <c r="C1361" s="36"/>
      <c r="D1361" s="37">
        <f t="shared" si="211"/>
        <v>135.59999999999658</v>
      </c>
      <c r="E1361" s="37"/>
      <c r="F1361" s="37">
        <f t="shared" si="210"/>
        <v>0.1</v>
      </c>
      <c r="G1361" s="53">
        <f t="shared" si="212"/>
        <v>1</v>
      </c>
      <c r="H1361" s="37">
        <f t="shared" si="213"/>
        <v>0.2</v>
      </c>
      <c r="I1361" s="37">
        <f t="shared" si="214"/>
        <v>27.119999999999511</v>
      </c>
      <c r="J1361" s="37">
        <f t="shared" si="217"/>
        <v>1.9800000000000005E-2</v>
      </c>
      <c r="K1361" s="37">
        <f t="shared" si="219"/>
        <v>1.9800000000284541E-2</v>
      </c>
      <c r="L1361" s="37">
        <f t="shared" si="215"/>
        <v>-2.8453628342361983E-14</v>
      </c>
      <c r="M1361" s="37">
        <f t="shared" si="216"/>
        <v>9.900000000139425E-2</v>
      </c>
      <c r="N1361" s="36"/>
      <c r="O1361" s="37">
        <f>IF(M1361&gt;'FOBAS Calculator'!$D$22,0,1)</f>
        <v>1</v>
      </c>
      <c r="P1361" s="37">
        <f t="shared" si="218"/>
        <v>135.59999999999658</v>
      </c>
      <c r="Q1361" s="36"/>
      <c r="R1361" s="36"/>
    </row>
    <row r="1362" spans="1:18">
      <c r="A1362" s="36"/>
      <c r="B1362" s="36"/>
      <c r="C1362" s="36"/>
      <c r="D1362" s="37">
        <f t="shared" si="211"/>
        <v>135.69999999999658</v>
      </c>
      <c r="E1362" s="37"/>
      <c r="F1362" s="37">
        <f t="shared" si="210"/>
        <v>0.1</v>
      </c>
      <c r="G1362" s="53">
        <f t="shared" si="212"/>
        <v>1</v>
      </c>
      <c r="H1362" s="37">
        <f t="shared" si="213"/>
        <v>0.2</v>
      </c>
      <c r="I1362" s="37">
        <f t="shared" si="214"/>
        <v>27.13999999999951</v>
      </c>
      <c r="J1362" s="37">
        <f t="shared" si="217"/>
        <v>1.9800000000000005E-2</v>
      </c>
      <c r="K1362" s="37">
        <f t="shared" si="219"/>
        <v>1.9800000000278851E-2</v>
      </c>
      <c r="L1362" s="37">
        <f t="shared" si="215"/>
        <v>-2.7884639042241587E-14</v>
      </c>
      <c r="M1362" s="37">
        <f t="shared" si="216"/>
        <v>9.900000000136637E-2</v>
      </c>
      <c r="N1362" s="36"/>
      <c r="O1362" s="37">
        <f>IF(M1362&gt;'FOBAS Calculator'!$D$22,0,1)</f>
        <v>1</v>
      </c>
      <c r="P1362" s="37">
        <f t="shared" si="218"/>
        <v>135.69999999999658</v>
      </c>
      <c r="Q1362" s="36"/>
      <c r="R1362" s="36"/>
    </row>
    <row r="1363" spans="1:18">
      <c r="A1363" s="36"/>
      <c r="B1363" s="36"/>
      <c r="C1363" s="36"/>
      <c r="D1363" s="37">
        <f t="shared" si="211"/>
        <v>135.79999999999657</v>
      </c>
      <c r="E1363" s="37"/>
      <c r="F1363" s="37">
        <f t="shared" si="210"/>
        <v>0.1</v>
      </c>
      <c r="G1363" s="53">
        <f t="shared" si="212"/>
        <v>1</v>
      </c>
      <c r="H1363" s="37">
        <f t="shared" si="213"/>
        <v>0.2</v>
      </c>
      <c r="I1363" s="37">
        <f t="shared" si="214"/>
        <v>27.15999999999951</v>
      </c>
      <c r="J1363" s="37">
        <f t="shared" si="217"/>
        <v>1.9800000000000005E-2</v>
      </c>
      <c r="K1363" s="37">
        <f t="shared" si="219"/>
        <v>1.980000000027328E-2</v>
      </c>
      <c r="L1363" s="37">
        <f t="shared" si="215"/>
        <v>-2.7327445861757839E-14</v>
      </c>
      <c r="M1363" s="37">
        <f t="shared" si="216"/>
        <v>9.9000000001339045E-2</v>
      </c>
      <c r="N1363" s="36"/>
      <c r="O1363" s="37">
        <f>IF(M1363&gt;'FOBAS Calculator'!$D$22,0,1)</f>
        <v>1</v>
      </c>
      <c r="P1363" s="37">
        <f t="shared" si="218"/>
        <v>135.79999999999657</v>
      </c>
      <c r="Q1363" s="36"/>
      <c r="R1363" s="36"/>
    </row>
    <row r="1364" spans="1:18">
      <c r="A1364" s="36"/>
      <c r="B1364" s="36"/>
      <c r="C1364" s="36"/>
      <c r="D1364" s="37">
        <f t="shared" si="211"/>
        <v>135.89999999999657</v>
      </c>
      <c r="E1364" s="37"/>
      <c r="F1364" s="37">
        <f t="shared" si="210"/>
        <v>0.1</v>
      </c>
      <c r="G1364" s="53">
        <f t="shared" si="212"/>
        <v>1</v>
      </c>
      <c r="H1364" s="37">
        <f t="shared" si="213"/>
        <v>0.2</v>
      </c>
      <c r="I1364" s="37">
        <f t="shared" si="214"/>
        <v>27.179999999999509</v>
      </c>
      <c r="J1364" s="37">
        <f t="shared" si="217"/>
        <v>1.9800000000000005E-2</v>
      </c>
      <c r="K1364" s="37">
        <f t="shared" si="219"/>
        <v>1.9800000000267812E-2</v>
      </c>
      <c r="L1364" s="37">
        <f t="shared" si="215"/>
        <v>-2.6780661022129948E-14</v>
      </c>
      <c r="M1364" s="37">
        <f t="shared" si="216"/>
        <v>9.9000000001312261E-2</v>
      </c>
      <c r="N1364" s="36"/>
      <c r="O1364" s="37">
        <f>IF(M1364&gt;'FOBAS Calculator'!$D$22,0,1)</f>
        <v>1</v>
      </c>
      <c r="P1364" s="37">
        <f t="shared" si="218"/>
        <v>135.89999999999657</v>
      </c>
      <c r="Q1364" s="36"/>
      <c r="R1364" s="36"/>
    </row>
    <row r="1365" spans="1:18">
      <c r="A1365" s="36"/>
      <c r="B1365" s="36"/>
      <c r="C1365" s="36"/>
      <c r="D1365" s="37">
        <f t="shared" si="211"/>
        <v>135.99999999999656</v>
      </c>
      <c r="E1365" s="37"/>
      <c r="F1365" s="37">
        <f t="shared" si="210"/>
        <v>0.1</v>
      </c>
      <c r="G1365" s="53">
        <f t="shared" si="212"/>
        <v>1</v>
      </c>
      <c r="H1365" s="37">
        <f t="shared" si="213"/>
        <v>0.2</v>
      </c>
      <c r="I1365" s="37">
        <f t="shared" si="214"/>
        <v>27.199999999999509</v>
      </c>
      <c r="J1365" s="37">
        <f t="shared" si="217"/>
        <v>1.9800000000000005E-2</v>
      </c>
      <c r="K1365" s="37">
        <f t="shared" si="219"/>
        <v>1.9800000000262455E-2</v>
      </c>
      <c r="L1365" s="37">
        <f t="shared" si="215"/>
        <v>-2.6244978412748311E-14</v>
      </c>
      <c r="M1365" s="37">
        <f t="shared" si="216"/>
        <v>9.9000000001286018E-2</v>
      </c>
      <c r="N1365" s="36"/>
      <c r="O1365" s="37">
        <f>IF(M1365&gt;'FOBAS Calculator'!$D$22,0,1)</f>
        <v>1</v>
      </c>
      <c r="P1365" s="37">
        <f t="shared" si="218"/>
        <v>135.99999999999656</v>
      </c>
      <c r="Q1365" s="36"/>
      <c r="R1365" s="36"/>
    </row>
    <row r="1366" spans="1:18">
      <c r="A1366" s="36"/>
      <c r="B1366" s="36"/>
      <c r="C1366" s="36"/>
      <c r="D1366" s="37">
        <f t="shared" si="211"/>
        <v>136.09999999999656</v>
      </c>
      <c r="E1366" s="37"/>
      <c r="F1366" s="37">
        <f t="shared" si="210"/>
        <v>0.1</v>
      </c>
      <c r="G1366" s="53">
        <f t="shared" si="212"/>
        <v>1</v>
      </c>
      <c r="H1366" s="37">
        <f t="shared" si="213"/>
        <v>0.2</v>
      </c>
      <c r="I1366" s="37">
        <f t="shared" si="214"/>
        <v>27.219999999999509</v>
      </c>
      <c r="J1366" s="37">
        <f t="shared" si="217"/>
        <v>1.9800000000000005E-2</v>
      </c>
      <c r="K1366" s="37">
        <f t="shared" si="219"/>
        <v>1.9800000000257209E-2</v>
      </c>
      <c r="L1366" s="37">
        <f t="shared" si="215"/>
        <v>-2.5720398033612922E-14</v>
      </c>
      <c r="M1366" s="37">
        <f t="shared" si="216"/>
        <v>9.9000000001260302E-2</v>
      </c>
      <c r="N1366" s="36"/>
      <c r="O1366" s="37">
        <f>IF(M1366&gt;'FOBAS Calculator'!$D$22,0,1)</f>
        <v>1</v>
      </c>
      <c r="P1366" s="37">
        <f t="shared" si="218"/>
        <v>136.09999999999656</v>
      </c>
      <c r="Q1366" s="36"/>
      <c r="R1366" s="36"/>
    </row>
    <row r="1367" spans="1:18">
      <c r="A1367" s="36"/>
      <c r="B1367" s="36"/>
      <c r="C1367" s="36"/>
      <c r="D1367" s="37">
        <f t="shared" si="211"/>
        <v>136.19999999999655</v>
      </c>
      <c r="E1367" s="37"/>
      <c r="F1367" s="37">
        <f t="shared" si="210"/>
        <v>0.1</v>
      </c>
      <c r="G1367" s="53">
        <f t="shared" si="212"/>
        <v>1</v>
      </c>
      <c r="H1367" s="37">
        <f t="shared" si="213"/>
        <v>0.2</v>
      </c>
      <c r="I1367" s="37">
        <f t="shared" si="214"/>
        <v>27.239999999999508</v>
      </c>
      <c r="J1367" s="37">
        <f t="shared" si="217"/>
        <v>1.9800000000000005E-2</v>
      </c>
      <c r="K1367" s="37">
        <f t="shared" si="219"/>
        <v>1.9800000000252064E-2</v>
      </c>
      <c r="L1367" s="37">
        <f t="shared" si="215"/>
        <v>-2.5205879050638204E-14</v>
      </c>
      <c r="M1367" s="37">
        <f t="shared" si="216"/>
        <v>9.90000000012351E-2</v>
      </c>
      <c r="N1367" s="36"/>
      <c r="O1367" s="37">
        <f>IF(M1367&gt;'FOBAS Calculator'!$D$22,0,1)</f>
        <v>1</v>
      </c>
      <c r="P1367" s="37">
        <f t="shared" si="218"/>
        <v>136.19999999999655</v>
      </c>
      <c r="Q1367" s="36"/>
      <c r="R1367" s="36"/>
    </row>
    <row r="1368" spans="1:18">
      <c r="A1368" s="36"/>
      <c r="B1368" s="36"/>
      <c r="C1368" s="36"/>
      <c r="D1368" s="37">
        <f t="shared" si="211"/>
        <v>136.29999999999654</v>
      </c>
      <c r="E1368" s="37"/>
      <c r="F1368" s="37">
        <f t="shared" si="210"/>
        <v>0.1</v>
      </c>
      <c r="G1368" s="53">
        <f t="shared" si="212"/>
        <v>1</v>
      </c>
      <c r="H1368" s="37">
        <f t="shared" si="213"/>
        <v>0.2</v>
      </c>
      <c r="I1368" s="37">
        <f t="shared" si="214"/>
        <v>27.259999999999508</v>
      </c>
      <c r="J1368" s="37">
        <f t="shared" si="217"/>
        <v>1.9800000000000005E-2</v>
      </c>
      <c r="K1368" s="37">
        <f t="shared" si="219"/>
        <v>1.9800000000247023E-2</v>
      </c>
      <c r="L1368" s="37">
        <f t="shared" si="215"/>
        <v>-2.4701768408519343E-14</v>
      </c>
      <c r="M1368" s="37">
        <f t="shared" si="216"/>
        <v>9.9000000001210398E-2</v>
      </c>
      <c r="N1368" s="36"/>
      <c r="O1368" s="37">
        <f>IF(M1368&gt;'FOBAS Calculator'!$D$22,0,1)</f>
        <v>1</v>
      </c>
      <c r="P1368" s="37">
        <f t="shared" si="218"/>
        <v>136.29999999999654</v>
      </c>
      <c r="Q1368" s="36"/>
      <c r="R1368" s="36"/>
    </row>
    <row r="1369" spans="1:18">
      <c r="A1369" s="36"/>
      <c r="B1369" s="36"/>
      <c r="C1369" s="36"/>
      <c r="D1369" s="37">
        <f t="shared" si="211"/>
        <v>136.39999999999654</v>
      </c>
      <c r="E1369" s="37"/>
      <c r="F1369" s="37">
        <f t="shared" si="210"/>
        <v>0.1</v>
      </c>
      <c r="G1369" s="53">
        <f t="shared" si="212"/>
        <v>1</v>
      </c>
      <c r="H1369" s="37">
        <f t="shared" si="213"/>
        <v>0.2</v>
      </c>
      <c r="I1369" s="37">
        <f t="shared" si="214"/>
        <v>27.279999999999507</v>
      </c>
      <c r="J1369" s="37">
        <f t="shared" si="217"/>
        <v>1.9800000000000005E-2</v>
      </c>
      <c r="K1369" s="37">
        <f t="shared" si="219"/>
        <v>1.9800000000242086E-2</v>
      </c>
      <c r="L1369" s="37">
        <f t="shared" si="215"/>
        <v>-2.4208066107256343E-14</v>
      </c>
      <c r="M1369" s="37">
        <f t="shared" si="216"/>
        <v>9.9000000001186195E-2</v>
      </c>
      <c r="N1369" s="36"/>
      <c r="O1369" s="37">
        <f>IF(M1369&gt;'FOBAS Calculator'!$D$22,0,1)</f>
        <v>1</v>
      </c>
      <c r="P1369" s="37">
        <f t="shared" si="218"/>
        <v>136.39999999999654</v>
      </c>
      <c r="Q1369" s="36"/>
      <c r="R1369" s="36"/>
    </row>
    <row r="1370" spans="1:18">
      <c r="A1370" s="36"/>
      <c r="B1370" s="36"/>
      <c r="C1370" s="36"/>
      <c r="D1370" s="37">
        <f t="shared" si="211"/>
        <v>136.49999999999653</v>
      </c>
      <c r="E1370" s="37"/>
      <c r="F1370" s="37">
        <f t="shared" si="210"/>
        <v>0.1</v>
      </c>
      <c r="G1370" s="53">
        <f t="shared" si="212"/>
        <v>1</v>
      </c>
      <c r="H1370" s="37">
        <f t="shared" si="213"/>
        <v>0.2</v>
      </c>
      <c r="I1370" s="37">
        <f t="shared" si="214"/>
        <v>27.299999999999507</v>
      </c>
      <c r="J1370" s="37">
        <f t="shared" si="217"/>
        <v>1.9800000000000005E-2</v>
      </c>
      <c r="K1370" s="37">
        <f t="shared" si="219"/>
        <v>1.9800000000237239E-2</v>
      </c>
      <c r="L1370" s="37">
        <f t="shared" si="215"/>
        <v>-2.3723384368068424E-14</v>
      </c>
      <c r="M1370" s="37">
        <f t="shared" si="216"/>
        <v>9.9000000001162478E-2</v>
      </c>
      <c r="N1370" s="36"/>
      <c r="O1370" s="37">
        <f>IF(M1370&gt;'FOBAS Calculator'!$D$22,0,1)</f>
        <v>1</v>
      </c>
      <c r="P1370" s="37">
        <f t="shared" si="218"/>
        <v>136.49999999999653</v>
      </c>
      <c r="Q1370" s="36"/>
      <c r="R1370" s="36"/>
    </row>
    <row r="1371" spans="1:18">
      <c r="A1371" s="36"/>
      <c r="B1371" s="36"/>
      <c r="C1371" s="36"/>
      <c r="D1371" s="37">
        <f t="shared" si="211"/>
        <v>136.59999999999653</v>
      </c>
      <c r="E1371" s="37"/>
      <c r="F1371" s="37">
        <f t="shared" si="210"/>
        <v>0.1</v>
      </c>
      <c r="G1371" s="53">
        <f t="shared" si="212"/>
        <v>1</v>
      </c>
      <c r="H1371" s="37">
        <f t="shared" si="213"/>
        <v>0.2</v>
      </c>
      <c r="I1371" s="37">
        <f t="shared" si="214"/>
        <v>27.319999999999506</v>
      </c>
      <c r="J1371" s="37">
        <f t="shared" si="217"/>
        <v>1.9800000000000005E-2</v>
      </c>
      <c r="K1371" s="37">
        <f t="shared" si="219"/>
        <v>1.98000000002325E-2</v>
      </c>
      <c r="L1371" s="37">
        <f t="shared" si="215"/>
        <v>-2.3249457914431559E-14</v>
      </c>
      <c r="M1371" s="37">
        <f t="shared" si="216"/>
        <v>9.9000000001139232E-2</v>
      </c>
      <c r="N1371" s="36"/>
      <c r="O1371" s="37">
        <f>IF(M1371&gt;'FOBAS Calculator'!$D$22,0,1)</f>
        <v>1</v>
      </c>
      <c r="P1371" s="37">
        <f t="shared" si="218"/>
        <v>136.59999999999653</v>
      </c>
      <c r="Q1371" s="36"/>
      <c r="R1371" s="36"/>
    </row>
    <row r="1372" spans="1:18">
      <c r="A1372" s="36"/>
      <c r="B1372" s="36"/>
      <c r="C1372" s="36"/>
      <c r="D1372" s="37">
        <f t="shared" si="211"/>
        <v>136.69999999999652</v>
      </c>
      <c r="E1372" s="37"/>
      <c r="F1372" s="37">
        <f t="shared" si="210"/>
        <v>0.1</v>
      </c>
      <c r="G1372" s="53">
        <f t="shared" si="212"/>
        <v>1</v>
      </c>
      <c r="H1372" s="37">
        <f t="shared" si="213"/>
        <v>0.2</v>
      </c>
      <c r="I1372" s="37">
        <f t="shared" si="214"/>
        <v>27.339999999999506</v>
      </c>
      <c r="J1372" s="37">
        <f t="shared" si="217"/>
        <v>1.9800000000000005E-2</v>
      </c>
      <c r="K1372" s="37">
        <f t="shared" si="219"/>
        <v>1.9800000000227851E-2</v>
      </c>
      <c r="L1372" s="37">
        <f t="shared" si="215"/>
        <v>-2.2784552022869774E-14</v>
      </c>
      <c r="M1372" s="37">
        <f t="shared" si="216"/>
        <v>9.9000000001116445E-2</v>
      </c>
      <c r="N1372" s="36"/>
      <c r="O1372" s="37">
        <f>IF(M1372&gt;'FOBAS Calculator'!$D$22,0,1)</f>
        <v>1</v>
      </c>
      <c r="P1372" s="37">
        <f t="shared" si="218"/>
        <v>136.69999999999652</v>
      </c>
      <c r="Q1372" s="36"/>
      <c r="R1372" s="36"/>
    </row>
    <row r="1373" spans="1:18">
      <c r="A1373" s="36"/>
      <c r="B1373" s="36"/>
      <c r="C1373" s="36"/>
      <c r="D1373" s="37">
        <f t="shared" si="211"/>
        <v>136.79999999999652</v>
      </c>
      <c r="E1373" s="37"/>
      <c r="F1373" s="37">
        <f t="shared" si="210"/>
        <v>0.1</v>
      </c>
      <c r="G1373" s="53">
        <f t="shared" si="212"/>
        <v>1</v>
      </c>
      <c r="H1373" s="37">
        <f t="shared" si="213"/>
        <v>0.2</v>
      </c>
      <c r="I1373" s="37">
        <f t="shared" si="214"/>
        <v>27.359999999999506</v>
      </c>
      <c r="J1373" s="37">
        <f t="shared" si="217"/>
        <v>1.9800000000000005E-2</v>
      </c>
      <c r="K1373" s="37">
        <f t="shared" si="219"/>
        <v>1.9800000000223292E-2</v>
      </c>
      <c r="L1373" s="37">
        <f t="shared" si="215"/>
        <v>-2.2328666693383071E-14</v>
      </c>
      <c r="M1373" s="37">
        <f t="shared" si="216"/>
        <v>9.9000000001094116E-2</v>
      </c>
      <c r="N1373" s="36"/>
      <c r="O1373" s="37">
        <f>IF(M1373&gt;'FOBAS Calculator'!$D$22,0,1)</f>
        <v>1</v>
      </c>
      <c r="P1373" s="37">
        <f t="shared" si="218"/>
        <v>136.79999999999652</v>
      </c>
      <c r="Q1373" s="36"/>
      <c r="R1373" s="36"/>
    </row>
    <row r="1374" spans="1:18">
      <c r="A1374" s="36"/>
      <c r="B1374" s="36"/>
      <c r="C1374" s="36"/>
      <c r="D1374" s="37">
        <f t="shared" si="211"/>
        <v>136.89999999999651</v>
      </c>
      <c r="E1374" s="37"/>
      <c r="F1374" s="37">
        <f t="shared" si="210"/>
        <v>0.1</v>
      </c>
      <c r="G1374" s="53">
        <f t="shared" si="212"/>
        <v>1</v>
      </c>
      <c r="H1374" s="37">
        <f t="shared" si="213"/>
        <v>0.2</v>
      </c>
      <c r="I1374" s="37">
        <f t="shared" si="214"/>
        <v>27.379999999999505</v>
      </c>
      <c r="J1374" s="37">
        <f t="shared" si="217"/>
        <v>1.9800000000000005E-2</v>
      </c>
      <c r="K1374" s="37">
        <f t="shared" si="219"/>
        <v>1.9800000000218827E-2</v>
      </c>
      <c r="L1374" s="37">
        <f t="shared" si="215"/>
        <v>-2.1882148870666641E-14</v>
      </c>
      <c r="M1374" s="37">
        <f t="shared" si="216"/>
        <v>9.900000000107223E-2</v>
      </c>
      <c r="N1374" s="36"/>
      <c r="O1374" s="37">
        <f>IF(M1374&gt;'FOBAS Calculator'!$D$22,0,1)</f>
        <v>1</v>
      </c>
      <c r="P1374" s="37">
        <f t="shared" si="218"/>
        <v>136.89999999999651</v>
      </c>
      <c r="Q1374" s="36"/>
      <c r="R1374" s="36"/>
    </row>
    <row r="1375" spans="1:18">
      <c r="A1375" s="36"/>
      <c r="B1375" s="36"/>
      <c r="C1375" s="36"/>
      <c r="D1375" s="37">
        <f t="shared" si="211"/>
        <v>136.9999999999965</v>
      </c>
      <c r="E1375" s="37"/>
      <c r="F1375" s="37">
        <f t="shared" si="210"/>
        <v>0.1</v>
      </c>
      <c r="G1375" s="53">
        <f t="shared" si="212"/>
        <v>1</v>
      </c>
      <c r="H1375" s="37">
        <f t="shared" si="213"/>
        <v>0.2</v>
      </c>
      <c r="I1375" s="37">
        <f t="shared" si="214"/>
        <v>27.399999999999505</v>
      </c>
      <c r="J1375" s="37">
        <f t="shared" si="217"/>
        <v>1.9800000000000005E-2</v>
      </c>
      <c r="K1375" s="37">
        <f t="shared" si="219"/>
        <v>1.9800000000214452E-2</v>
      </c>
      <c r="L1375" s="37">
        <f t="shared" si="215"/>
        <v>-2.1444651610025289E-14</v>
      </c>
      <c r="M1375" s="37">
        <f t="shared" si="216"/>
        <v>9.9000000001050789E-2</v>
      </c>
      <c r="N1375" s="36"/>
      <c r="O1375" s="37">
        <f>IF(M1375&gt;'FOBAS Calculator'!$D$22,0,1)</f>
        <v>1</v>
      </c>
      <c r="P1375" s="37">
        <f t="shared" si="218"/>
        <v>136.9999999999965</v>
      </c>
      <c r="Q1375" s="36"/>
      <c r="R1375" s="36"/>
    </row>
    <row r="1376" spans="1:18">
      <c r="A1376" s="36"/>
      <c r="B1376" s="36"/>
      <c r="C1376" s="36"/>
      <c r="D1376" s="37">
        <f t="shared" si="211"/>
        <v>137.0999999999965</v>
      </c>
      <c r="E1376" s="37"/>
      <c r="F1376" s="37">
        <f t="shared" si="210"/>
        <v>0.1</v>
      </c>
      <c r="G1376" s="53">
        <f t="shared" si="212"/>
        <v>1</v>
      </c>
      <c r="H1376" s="37">
        <f t="shared" si="213"/>
        <v>0.2</v>
      </c>
      <c r="I1376" s="37">
        <f t="shared" si="214"/>
        <v>27.419999999999504</v>
      </c>
      <c r="J1376" s="37">
        <f t="shared" si="217"/>
        <v>1.9800000000000005E-2</v>
      </c>
      <c r="K1376" s="37">
        <f t="shared" si="219"/>
        <v>1.9800000000210163E-2</v>
      </c>
      <c r="L1376" s="37">
        <f t="shared" si="215"/>
        <v>-2.1015827966763821E-14</v>
      </c>
      <c r="M1376" s="37">
        <f t="shared" si="216"/>
        <v>9.9000000001029778E-2</v>
      </c>
      <c r="N1376" s="36"/>
      <c r="O1376" s="37">
        <f>IF(M1376&gt;'FOBAS Calculator'!$D$22,0,1)</f>
        <v>1</v>
      </c>
      <c r="P1376" s="37">
        <f t="shared" si="218"/>
        <v>137.0999999999965</v>
      </c>
      <c r="Q1376" s="36"/>
      <c r="R1376" s="36"/>
    </row>
    <row r="1377" spans="1:18">
      <c r="A1377" s="36"/>
      <c r="B1377" s="36"/>
      <c r="C1377" s="36"/>
      <c r="D1377" s="37">
        <f t="shared" si="211"/>
        <v>137.19999999999649</v>
      </c>
      <c r="E1377" s="37"/>
      <c r="F1377" s="37">
        <f t="shared" si="210"/>
        <v>0.1</v>
      </c>
      <c r="G1377" s="53">
        <f t="shared" si="212"/>
        <v>1</v>
      </c>
      <c r="H1377" s="37">
        <f t="shared" si="213"/>
        <v>0.2</v>
      </c>
      <c r="I1377" s="37">
        <f t="shared" si="214"/>
        <v>27.439999999999504</v>
      </c>
      <c r="J1377" s="37">
        <f t="shared" si="217"/>
        <v>1.9800000000000005E-2</v>
      </c>
      <c r="K1377" s="37">
        <f t="shared" si="219"/>
        <v>1.9800000000205958E-2</v>
      </c>
      <c r="L1377" s="37">
        <f t="shared" si="215"/>
        <v>-2.0595330996187044E-14</v>
      </c>
      <c r="M1377" s="37">
        <f t="shared" si="216"/>
        <v>9.9000000001009184E-2</v>
      </c>
      <c r="N1377" s="36"/>
      <c r="O1377" s="37">
        <f>IF(M1377&gt;'FOBAS Calculator'!$D$22,0,1)</f>
        <v>1</v>
      </c>
      <c r="P1377" s="37">
        <f t="shared" si="218"/>
        <v>137.19999999999649</v>
      </c>
      <c r="Q1377" s="36"/>
      <c r="R1377" s="36"/>
    </row>
    <row r="1378" spans="1:18">
      <c r="A1378" s="36"/>
      <c r="B1378" s="36"/>
      <c r="C1378" s="36"/>
      <c r="D1378" s="37">
        <f t="shared" si="211"/>
        <v>137.29999999999649</v>
      </c>
      <c r="E1378" s="37"/>
      <c r="F1378" s="37">
        <f t="shared" si="210"/>
        <v>0.1</v>
      </c>
      <c r="G1378" s="53">
        <f t="shared" si="212"/>
        <v>1</v>
      </c>
      <c r="H1378" s="37">
        <f t="shared" si="213"/>
        <v>0.2</v>
      </c>
      <c r="I1378" s="37">
        <f t="shared" si="214"/>
        <v>27.459999999999503</v>
      </c>
      <c r="J1378" s="37">
        <f t="shared" si="217"/>
        <v>1.9800000000000005E-2</v>
      </c>
      <c r="K1378" s="37">
        <f t="shared" si="219"/>
        <v>1.980000000020184E-2</v>
      </c>
      <c r="L1378" s="37">
        <f t="shared" si="215"/>
        <v>-2.0183507642990151E-14</v>
      </c>
      <c r="M1378" s="37">
        <f t="shared" si="216"/>
        <v>9.9000000000989005E-2</v>
      </c>
      <c r="N1378" s="36"/>
      <c r="O1378" s="37">
        <f>IF(M1378&gt;'FOBAS Calculator'!$D$22,0,1)</f>
        <v>1</v>
      </c>
      <c r="P1378" s="37">
        <f t="shared" si="218"/>
        <v>137.29999999999649</v>
      </c>
      <c r="Q1378" s="36"/>
      <c r="R1378" s="36"/>
    </row>
    <row r="1379" spans="1:18">
      <c r="A1379" s="36"/>
      <c r="B1379" s="36"/>
      <c r="C1379" s="36"/>
      <c r="D1379" s="37">
        <f t="shared" si="211"/>
        <v>137.39999999999648</v>
      </c>
      <c r="E1379" s="37"/>
      <c r="F1379" s="37">
        <f t="shared" si="210"/>
        <v>0.1</v>
      </c>
      <c r="G1379" s="53">
        <f t="shared" si="212"/>
        <v>1</v>
      </c>
      <c r="H1379" s="37">
        <f t="shared" si="213"/>
        <v>0.2</v>
      </c>
      <c r="I1379" s="37">
        <f t="shared" si="214"/>
        <v>27.479999999999503</v>
      </c>
      <c r="J1379" s="37">
        <f t="shared" si="217"/>
        <v>1.9800000000000005E-2</v>
      </c>
      <c r="K1379" s="37">
        <f t="shared" si="219"/>
        <v>1.9800000000197805E-2</v>
      </c>
      <c r="L1379" s="37">
        <f t="shared" si="215"/>
        <v>-1.9780010962477945E-14</v>
      </c>
      <c r="M1379" s="37">
        <f t="shared" si="216"/>
        <v>9.9000000000969229E-2</v>
      </c>
      <c r="N1379" s="36"/>
      <c r="O1379" s="37">
        <f>IF(M1379&gt;'FOBAS Calculator'!$D$22,0,1)</f>
        <v>1</v>
      </c>
      <c r="P1379" s="37">
        <f t="shared" si="218"/>
        <v>137.39999999999648</v>
      </c>
      <c r="Q1379" s="36"/>
      <c r="R1379" s="36"/>
    </row>
    <row r="1380" spans="1:18">
      <c r="A1380" s="36"/>
      <c r="B1380" s="36"/>
      <c r="C1380" s="36"/>
      <c r="D1380" s="37">
        <f t="shared" si="211"/>
        <v>137.49999999999648</v>
      </c>
      <c r="E1380" s="37"/>
      <c r="F1380" s="37">
        <f t="shared" si="210"/>
        <v>0.1</v>
      </c>
      <c r="G1380" s="53">
        <f t="shared" si="212"/>
        <v>1</v>
      </c>
      <c r="H1380" s="37">
        <f t="shared" si="213"/>
        <v>0.2</v>
      </c>
      <c r="I1380" s="37">
        <f t="shared" si="214"/>
        <v>27.499999999999503</v>
      </c>
      <c r="J1380" s="37">
        <f t="shared" si="217"/>
        <v>1.9800000000000005E-2</v>
      </c>
      <c r="K1380" s="37">
        <f t="shared" si="219"/>
        <v>1.980000000019385E-2</v>
      </c>
      <c r="L1380" s="37">
        <f t="shared" si="215"/>
        <v>-1.9384494009955233E-14</v>
      </c>
      <c r="M1380" s="37">
        <f t="shared" si="216"/>
        <v>9.9000000000949842E-2</v>
      </c>
      <c r="N1380" s="36"/>
      <c r="O1380" s="37">
        <f>IF(M1380&gt;'FOBAS Calculator'!$D$22,0,1)</f>
        <v>1</v>
      </c>
      <c r="P1380" s="37">
        <f t="shared" si="218"/>
        <v>137.49999999999648</v>
      </c>
      <c r="Q1380" s="36"/>
      <c r="R1380" s="36"/>
    </row>
    <row r="1381" spans="1:18">
      <c r="A1381" s="36"/>
      <c r="B1381" s="36"/>
      <c r="C1381" s="36"/>
      <c r="D1381" s="37">
        <f t="shared" si="211"/>
        <v>137.59999999999647</v>
      </c>
      <c r="E1381" s="37"/>
      <c r="F1381" s="37">
        <f t="shared" si="210"/>
        <v>0.1</v>
      </c>
      <c r="G1381" s="53">
        <f t="shared" si="212"/>
        <v>1</v>
      </c>
      <c r="H1381" s="37">
        <f t="shared" si="213"/>
        <v>0.2</v>
      </c>
      <c r="I1381" s="37">
        <f t="shared" si="214"/>
        <v>27.519999999999502</v>
      </c>
      <c r="J1381" s="37">
        <f t="shared" si="217"/>
        <v>1.9800000000000005E-2</v>
      </c>
      <c r="K1381" s="37">
        <f t="shared" si="219"/>
        <v>1.9800000000189975E-2</v>
      </c>
      <c r="L1381" s="37">
        <f t="shared" si="215"/>
        <v>-1.8996956785422014E-14</v>
      </c>
      <c r="M1381" s="37">
        <f t="shared" si="216"/>
        <v>9.9000000000930843E-2</v>
      </c>
      <c r="N1381" s="36"/>
      <c r="O1381" s="37">
        <f>IF(M1381&gt;'FOBAS Calculator'!$D$22,0,1)</f>
        <v>1</v>
      </c>
      <c r="P1381" s="37">
        <f t="shared" si="218"/>
        <v>137.59999999999647</v>
      </c>
      <c r="Q1381" s="36"/>
      <c r="R1381" s="36"/>
    </row>
    <row r="1382" spans="1:18">
      <c r="A1382" s="36"/>
      <c r="B1382" s="36"/>
      <c r="C1382" s="36"/>
      <c r="D1382" s="37">
        <f t="shared" si="211"/>
        <v>137.69999999999646</v>
      </c>
      <c r="E1382" s="37"/>
      <c r="F1382" s="37">
        <f t="shared" si="210"/>
        <v>0.1</v>
      </c>
      <c r="G1382" s="53">
        <f t="shared" si="212"/>
        <v>1</v>
      </c>
      <c r="H1382" s="37">
        <f t="shared" si="213"/>
        <v>0.2</v>
      </c>
      <c r="I1382" s="37">
        <f t="shared" si="214"/>
        <v>27.539999999999502</v>
      </c>
      <c r="J1382" s="37">
        <f t="shared" si="217"/>
        <v>1.9800000000000005E-2</v>
      </c>
      <c r="K1382" s="37">
        <f t="shared" si="219"/>
        <v>1.9800000000186169E-2</v>
      </c>
      <c r="L1382" s="37">
        <f t="shared" si="215"/>
        <v>-1.8616358454792704E-14</v>
      </c>
      <c r="M1382" s="37">
        <f t="shared" si="216"/>
        <v>9.9000000000912233E-2</v>
      </c>
      <c r="N1382" s="36"/>
      <c r="O1382" s="37">
        <f>IF(M1382&gt;'FOBAS Calculator'!$D$22,0,1)</f>
        <v>1</v>
      </c>
      <c r="P1382" s="37">
        <f t="shared" si="218"/>
        <v>137.69999999999646</v>
      </c>
      <c r="Q1382" s="36"/>
      <c r="R1382" s="36"/>
    </row>
    <row r="1383" spans="1:18">
      <c r="A1383" s="36"/>
      <c r="B1383" s="36"/>
      <c r="C1383" s="36"/>
      <c r="D1383" s="37">
        <f t="shared" si="211"/>
        <v>137.79999999999646</v>
      </c>
      <c r="E1383" s="37"/>
      <c r="F1383" s="37">
        <f t="shared" si="210"/>
        <v>0.1</v>
      </c>
      <c r="G1383" s="53">
        <f t="shared" si="212"/>
        <v>1</v>
      </c>
      <c r="H1383" s="37">
        <f t="shared" si="213"/>
        <v>0.2</v>
      </c>
      <c r="I1383" s="37">
        <f t="shared" si="214"/>
        <v>27.559999999999501</v>
      </c>
      <c r="J1383" s="37">
        <f t="shared" si="217"/>
        <v>1.9800000000000005E-2</v>
      </c>
      <c r="K1383" s="37">
        <f t="shared" si="219"/>
        <v>1.9800000000182449E-2</v>
      </c>
      <c r="L1383" s="37">
        <f t="shared" si="215"/>
        <v>-1.8244433741543277E-14</v>
      </c>
      <c r="M1383" s="37">
        <f t="shared" si="216"/>
        <v>9.9000000000893984E-2</v>
      </c>
      <c r="N1383" s="36"/>
      <c r="O1383" s="37">
        <f>IF(M1383&gt;'FOBAS Calculator'!$D$22,0,1)</f>
        <v>1</v>
      </c>
      <c r="P1383" s="37">
        <f t="shared" si="218"/>
        <v>137.79999999999646</v>
      </c>
      <c r="Q1383" s="36"/>
      <c r="R1383" s="36"/>
    </row>
    <row r="1384" spans="1:18">
      <c r="A1384" s="36"/>
      <c r="B1384" s="36"/>
      <c r="C1384" s="36"/>
      <c r="D1384" s="37">
        <f t="shared" si="211"/>
        <v>137.89999999999645</v>
      </c>
      <c r="E1384" s="37"/>
      <c r="F1384" s="37">
        <f t="shared" si="210"/>
        <v>0.1</v>
      </c>
      <c r="G1384" s="53">
        <f t="shared" si="212"/>
        <v>1</v>
      </c>
      <c r="H1384" s="37">
        <f t="shared" si="213"/>
        <v>0.2</v>
      </c>
      <c r="I1384" s="37">
        <f t="shared" si="214"/>
        <v>27.579999999999501</v>
      </c>
      <c r="J1384" s="37">
        <f t="shared" si="217"/>
        <v>1.9800000000000005E-2</v>
      </c>
      <c r="K1384" s="37">
        <f t="shared" si="219"/>
        <v>1.9800000000178803E-2</v>
      </c>
      <c r="L1384" s="37">
        <f t="shared" si="215"/>
        <v>-1.7879794866892951E-14</v>
      </c>
      <c r="M1384" s="37">
        <f t="shared" si="216"/>
        <v>9.9000000000876109E-2</v>
      </c>
      <c r="N1384" s="36"/>
      <c r="O1384" s="37">
        <f>IF(M1384&gt;'FOBAS Calculator'!$D$22,0,1)</f>
        <v>1</v>
      </c>
      <c r="P1384" s="37">
        <f t="shared" si="218"/>
        <v>137.89999999999645</v>
      </c>
      <c r="Q1384" s="36"/>
      <c r="R1384" s="36"/>
    </row>
    <row r="1385" spans="1:18">
      <c r="A1385" s="36"/>
      <c r="B1385" s="36"/>
      <c r="C1385" s="36"/>
      <c r="D1385" s="37">
        <f t="shared" si="211"/>
        <v>137.99999999999645</v>
      </c>
      <c r="E1385" s="37"/>
      <c r="F1385" s="37">
        <f t="shared" si="210"/>
        <v>0.1</v>
      </c>
      <c r="G1385" s="53">
        <f t="shared" si="212"/>
        <v>1</v>
      </c>
      <c r="H1385" s="37">
        <f t="shared" si="213"/>
        <v>0.2</v>
      </c>
      <c r="I1385" s="37">
        <f t="shared" si="214"/>
        <v>27.5999999999995</v>
      </c>
      <c r="J1385" s="37">
        <f t="shared" si="217"/>
        <v>1.9800000000000005E-2</v>
      </c>
      <c r="K1385" s="37">
        <f t="shared" si="219"/>
        <v>1.9800000000175226E-2</v>
      </c>
      <c r="L1385" s="37">
        <f t="shared" si="215"/>
        <v>-1.7522094886146532E-14</v>
      </c>
      <c r="M1385" s="37">
        <f t="shared" si="216"/>
        <v>9.9000000000858582E-2</v>
      </c>
      <c r="N1385" s="36"/>
      <c r="O1385" s="37">
        <f>IF(M1385&gt;'FOBAS Calculator'!$D$22,0,1)</f>
        <v>1</v>
      </c>
      <c r="P1385" s="37">
        <f t="shared" si="218"/>
        <v>137.99999999999645</v>
      </c>
      <c r="Q1385" s="36"/>
      <c r="R1385" s="36"/>
    </row>
    <row r="1386" spans="1:18">
      <c r="A1386" s="36"/>
      <c r="B1386" s="36"/>
      <c r="C1386" s="36"/>
      <c r="D1386" s="37">
        <f t="shared" si="211"/>
        <v>138.09999999999644</v>
      </c>
      <c r="E1386" s="37"/>
      <c r="F1386" s="37">
        <f t="shared" si="210"/>
        <v>0.1</v>
      </c>
      <c r="G1386" s="53">
        <f t="shared" si="212"/>
        <v>1</v>
      </c>
      <c r="H1386" s="37">
        <f t="shared" si="213"/>
        <v>0.2</v>
      </c>
      <c r="I1386" s="37">
        <f t="shared" si="214"/>
        <v>27.6199999999995</v>
      </c>
      <c r="J1386" s="37">
        <f t="shared" si="217"/>
        <v>1.9800000000000005E-2</v>
      </c>
      <c r="K1386" s="37">
        <f t="shared" si="219"/>
        <v>1.9800000000171722E-2</v>
      </c>
      <c r="L1386" s="37">
        <f t="shared" si="215"/>
        <v>-1.7171680743999217E-14</v>
      </c>
      <c r="M1386" s="37">
        <f t="shared" si="216"/>
        <v>9.9000000000841415E-2</v>
      </c>
      <c r="N1386" s="36"/>
      <c r="O1386" s="37">
        <f>IF(M1386&gt;'FOBAS Calculator'!$D$22,0,1)</f>
        <v>1</v>
      </c>
      <c r="P1386" s="37">
        <f t="shared" si="218"/>
        <v>138.09999999999644</v>
      </c>
      <c r="Q1386" s="36"/>
      <c r="R1386" s="36"/>
    </row>
    <row r="1387" spans="1:18">
      <c r="A1387" s="36"/>
      <c r="B1387" s="36"/>
      <c r="C1387" s="36"/>
      <c r="D1387" s="37">
        <f t="shared" si="211"/>
        <v>138.19999999999644</v>
      </c>
      <c r="E1387" s="37"/>
      <c r="F1387" s="37">
        <f t="shared" si="210"/>
        <v>0.1</v>
      </c>
      <c r="G1387" s="53">
        <f t="shared" si="212"/>
        <v>1</v>
      </c>
      <c r="H1387" s="37">
        <f t="shared" si="213"/>
        <v>0.2</v>
      </c>
      <c r="I1387" s="37">
        <f t="shared" si="214"/>
        <v>27.6399999999995</v>
      </c>
      <c r="J1387" s="37">
        <f t="shared" si="217"/>
        <v>1.9800000000000005E-2</v>
      </c>
      <c r="K1387" s="37">
        <f t="shared" si="219"/>
        <v>1.9800000000168287E-2</v>
      </c>
      <c r="L1387" s="37">
        <f t="shared" si="215"/>
        <v>-1.6828205495755809E-14</v>
      </c>
      <c r="M1387" s="37">
        <f t="shared" si="216"/>
        <v>9.9000000000824581E-2</v>
      </c>
      <c r="N1387" s="36"/>
      <c r="O1387" s="37">
        <f>IF(M1387&gt;'FOBAS Calculator'!$D$22,0,1)</f>
        <v>1</v>
      </c>
      <c r="P1387" s="37">
        <f t="shared" si="218"/>
        <v>138.19999999999644</v>
      </c>
      <c r="Q1387" s="36"/>
      <c r="R1387" s="36"/>
    </row>
    <row r="1388" spans="1:18">
      <c r="A1388" s="36"/>
      <c r="B1388" s="36"/>
      <c r="C1388" s="36"/>
      <c r="D1388" s="37">
        <f t="shared" si="211"/>
        <v>138.29999999999643</v>
      </c>
      <c r="E1388" s="37"/>
      <c r="F1388" s="37">
        <f t="shared" si="210"/>
        <v>0.1</v>
      </c>
      <c r="G1388" s="53">
        <f t="shared" si="212"/>
        <v>1</v>
      </c>
      <c r="H1388" s="37">
        <f t="shared" si="213"/>
        <v>0.2</v>
      </c>
      <c r="I1388" s="37">
        <f t="shared" si="214"/>
        <v>27.659999999999499</v>
      </c>
      <c r="J1388" s="37">
        <f t="shared" si="217"/>
        <v>1.9800000000000005E-2</v>
      </c>
      <c r="K1388" s="37">
        <f t="shared" si="219"/>
        <v>1.9800000000164922E-2</v>
      </c>
      <c r="L1388" s="37">
        <f t="shared" si="215"/>
        <v>-1.6491669141416308E-14</v>
      </c>
      <c r="M1388" s="37">
        <f t="shared" si="216"/>
        <v>9.9000000000808094E-2</v>
      </c>
      <c r="N1388" s="36"/>
      <c r="O1388" s="37">
        <f>IF(M1388&gt;'FOBAS Calculator'!$D$22,0,1)</f>
        <v>1</v>
      </c>
      <c r="P1388" s="37">
        <f t="shared" si="218"/>
        <v>138.29999999999643</v>
      </c>
      <c r="Q1388" s="36"/>
      <c r="R1388" s="36"/>
    </row>
    <row r="1389" spans="1:18">
      <c r="A1389" s="36"/>
      <c r="B1389" s="36"/>
      <c r="C1389" s="36"/>
      <c r="D1389" s="37">
        <f t="shared" si="211"/>
        <v>138.39999999999642</v>
      </c>
      <c r="E1389" s="37"/>
      <c r="F1389" s="37">
        <f t="shared" si="210"/>
        <v>0.1</v>
      </c>
      <c r="G1389" s="53">
        <f t="shared" si="212"/>
        <v>1</v>
      </c>
      <c r="H1389" s="37">
        <f t="shared" si="213"/>
        <v>0.2</v>
      </c>
      <c r="I1389" s="37">
        <f t="shared" si="214"/>
        <v>27.679999999999499</v>
      </c>
      <c r="J1389" s="37">
        <f t="shared" si="217"/>
        <v>1.9800000000000005E-2</v>
      </c>
      <c r="K1389" s="37">
        <f t="shared" si="219"/>
        <v>1.9800000000161626E-2</v>
      </c>
      <c r="L1389" s="37">
        <f t="shared" si="215"/>
        <v>-1.6162071680980715E-14</v>
      </c>
      <c r="M1389" s="37">
        <f t="shared" si="216"/>
        <v>9.9000000000791927E-2</v>
      </c>
      <c r="N1389" s="36"/>
      <c r="O1389" s="37">
        <f>IF(M1389&gt;'FOBAS Calculator'!$D$22,0,1)</f>
        <v>1</v>
      </c>
      <c r="P1389" s="37">
        <f t="shared" si="218"/>
        <v>138.39999999999642</v>
      </c>
      <c r="Q1389" s="36"/>
      <c r="R1389" s="36"/>
    </row>
    <row r="1390" spans="1:18">
      <c r="A1390" s="36"/>
      <c r="B1390" s="36"/>
      <c r="C1390" s="36"/>
      <c r="D1390" s="37">
        <f t="shared" si="211"/>
        <v>138.49999999999642</v>
      </c>
      <c r="E1390" s="37"/>
      <c r="F1390" s="37">
        <f t="shared" si="210"/>
        <v>0.1</v>
      </c>
      <c r="G1390" s="53">
        <f t="shared" si="212"/>
        <v>1</v>
      </c>
      <c r="H1390" s="37">
        <f t="shared" si="213"/>
        <v>0.2</v>
      </c>
      <c r="I1390" s="37">
        <f t="shared" si="214"/>
        <v>27.699999999999498</v>
      </c>
      <c r="J1390" s="37">
        <f t="shared" si="217"/>
        <v>1.9800000000000005E-2</v>
      </c>
      <c r="K1390" s="37">
        <f t="shared" si="219"/>
        <v>1.9800000000158389E-2</v>
      </c>
      <c r="L1390" s="37">
        <f t="shared" si="215"/>
        <v>-1.5838372280363445E-14</v>
      </c>
      <c r="M1390" s="37">
        <f t="shared" si="216"/>
        <v>9.9000000000776092E-2</v>
      </c>
      <c r="N1390" s="36"/>
      <c r="O1390" s="37">
        <f>IF(M1390&gt;'FOBAS Calculator'!$D$22,0,1)</f>
        <v>1</v>
      </c>
      <c r="P1390" s="37">
        <f t="shared" si="218"/>
        <v>138.49999999999642</v>
      </c>
      <c r="Q1390" s="36"/>
      <c r="R1390" s="36"/>
    </row>
    <row r="1391" spans="1:18">
      <c r="A1391" s="36"/>
      <c r="B1391" s="36"/>
      <c r="C1391" s="36"/>
      <c r="D1391" s="37">
        <f t="shared" si="211"/>
        <v>138.59999999999641</v>
      </c>
      <c r="E1391" s="37"/>
      <c r="F1391" s="37">
        <f t="shared" si="210"/>
        <v>0.1</v>
      </c>
      <c r="G1391" s="53">
        <f t="shared" si="212"/>
        <v>1</v>
      </c>
      <c r="H1391" s="37">
        <f t="shared" si="213"/>
        <v>0.2</v>
      </c>
      <c r="I1391" s="37">
        <f t="shared" si="214"/>
        <v>27.719999999999498</v>
      </c>
      <c r="J1391" s="37">
        <f t="shared" si="217"/>
        <v>1.9800000000000005E-2</v>
      </c>
      <c r="K1391" s="37">
        <f t="shared" si="219"/>
        <v>1.9800000000155221E-2</v>
      </c>
      <c r="L1391" s="37">
        <f t="shared" si="215"/>
        <v>-1.552161177365008E-14</v>
      </c>
      <c r="M1391" s="37">
        <f t="shared" si="216"/>
        <v>9.9000000000760577E-2</v>
      </c>
      <c r="N1391" s="36"/>
      <c r="O1391" s="37">
        <f>IF(M1391&gt;'FOBAS Calculator'!$D$22,0,1)</f>
        <v>1</v>
      </c>
      <c r="P1391" s="37">
        <f t="shared" si="218"/>
        <v>138.59999999999641</v>
      </c>
      <c r="Q1391" s="36"/>
      <c r="R1391" s="36"/>
    </row>
    <row r="1392" spans="1:18">
      <c r="A1392" s="36"/>
      <c r="B1392" s="36"/>
      <c r="C1392" s="36"/>
      <c r="D1392" s="37">
        <f t="shared" si="211"/>
        <v>138.69999999999641</v>
      </c>
      <c r="E1392" s="37"/>
      <c r="F1392" s="37">
        <f t="shared" si="210"/>
        <v>0.1</v>
      </c>
      <c r="G1392" s="53">
        <f t="shared" si="212"/>
        <v>1</v>
      </c>
      <c r="H1392" s="37">
        <f t="shared" si="213"/>
        <v>0.2</v>
      </c>
      <c r="I1392" s="37">
        <f t="shared" si="214"/>
        <v>27.739999999999498</v>
      </c>
      <c r="J1392" s="37">
        <f t="shared" si="217"/>
        <v>1.9800000000000005E-2</v>
      </c>
      <c r="K1392" s="37">
        <f t="shared" si="219"/>
        <v>1.980000000015212E-2</v>
      </c>
      <c r="L1392" s="37">
        <f t="shared" si="215"/>
        <v>-1.5211443216145425E-14</v>
      </c>
      <c r="M1392" s="37">
        <f t="shared" si="216"/>
        <v>9.9000000000745367E-2</v>
      </c>
      <c r="N1392" s="36"/>
      <c r="O1392" s="37">
        <f>IF(M1392&gt;'FOBAS Calculator'!$D$22,0,1)</f>
        <v>1</v>
      </c>
      <c r="P1392" s="37">
        <f t="shared" si="218"/>
        <v>138.69999999999641</v>
      </c>
      <c r="Q1392" s="36"/>
      <c r="R1392" s="36"/>
    </row>
    <row r="1393" spans="1:18">
      <c r="A1393" s="36"/>
      <c r="B1393" s="36"/>
      <c r="C1393" s="36"/>
      <c r="D1393" s="37">
        <f t="shared" si="211"/>
        <v>138.7999999999964</v>
      </c>
      <c r="E1393" s="37"/>
      <c r="F1393" s="37">
        <f t="shared" si="210"/>
        <v>0.1</v>
      </c>
      <c r="G1393" s="53">
        <f t="shared" si="212"/>
        <v>1</v>
      </c>
      <c r="H1393" s="37">
        <f t="shared" si="213"/>
        <v>0.2</v>
      </c>
      <c r="I1393" s="37">
        <f t="shared" si="214"/>
        <v>27.759999999999497</v>
      </c>
      <c r="J1393" s="37">
        <f t="shared" si="217"/>
        <v>1.9800000000000005E-2</v>
      </c>
      <c r="K1393" s="37">
        <f t="shared" si="219"/>
        <v>1.9800000000149077E-2</v>
      </c>
      <c r="L1393" s="37">
        <f t="shared" si="215"/>
        <v>-1.4907172718459093E-14</v>
      </c>
      <c r="M1393" s="37">
        <f t="shared" si="216"/>
        <v>9.9000000000730462E-2</v>
      </c>
      <c r="N1393" s="36"/>
      <c r="O1393" s="37">
        <f>IF(M1393&gt;'FOBAS Calculator'!$D$22,0,1)</f>
        <v>1</v>
      </c>
      <c r="P1393" s="37">
        <f t="shared" si="218"/>
        <v>138.7999999999964</v>
      </c>
      <c r="Q1393" s="36"/>
      <c r="R1393" s="36"/>
    </row>
    <row r="1394" spans="1:18">
      <c r="A1394" s="36"/>
      <c r="B1394" s="36"/>
      <c r="C1394" s="36"/>
      <c r="D1394" s="37">
        <f t="shared" si="211"/>
        <v>138.8999999999964</v>
      </c>
      <c r="E1394" s="37"/>
      <c r="F1394" s="37">
        <f t="shared" si="210"/>
        <v>0.1</v>
      </c>
      <c r="G1394" s="53">
        <f t="shared" si="212"/>
        <v>1</v>
      </c>
      <c r="H1394" s="37">
        <f t="shared" si="213"/>
        <v>0.2</v>
      </c>
      <c r="I1394" s="37">
        <f t="shared" si="214"/>
        <v>27.779999999999497</v>
      </c>
      <c r="J1394" s="37">
        <f t="shared" si="217"/>
        <v>1.9800000000000005E-2</v>
      </c>
      <c r="K1394" s="37">
        <f t="shared" si="219"/>
        <v>1.9800000000146097E-2</v>
      </c>
      <c r="L1394" s="37">
        <f t="shared" si="215"/>
        <v>-1.4609147225286279E-14</v>
      </c>
      <c r="M1394" s="37">
        <f t="shared" si="216"/>
        <v>9.9000000000715849E-2</v>
      </c>
      <c r="N1394" s="36"/>
      <c r="O1394" s="37">
        <f>IF(M1394&gt;'FOBAS Calculator'!$D$22,0,1)</f>
        <v>1</v>
      </c>
      <c r="P1394" s="37">
        <f t="shared" si="218"/>
        <v>138.8999999999964</v>
      </c>
      <c r="Q1394" s="36"/>
      <c r="R1394" s="36"/>
    </row>
    <row r="1395" spans="1:18">
      <c r="A1395" s="36"/>
      <c r="B1395" s="36"/>
      <c r="C1395" s="36"/>
      <c r="D1395" s="37">
        <f t="shared" si="211"/>
        <v>138.99999999999639</v>
      </c>
      <c r="E1395" s="37"/>
      <c r="F1395" s="37">
        <f t="shared" si="210"/>
        <v>0.1</v>
      </c>
      <c r="G1395" s="53">
        <f t="shared" si="212"/>
        <v>1</v>
      </c>
      <c r="H1395" s="37">
        <f t="shared" si="213"/>
        <v>0.2</v>
      </c>
      <c r="I1395" s="37">
        <f t="shared" si="214"/>
        <v>27.799999999999496</v>
      </c>
      <c r="J1395" s="37">
        <f t="shared" si="217"/>
        <v>1.9800000000000005E-2</v>
      </c>
      <c r="K1395" s="37">
        <f t="shared" si="219"/>
        <v>1.9800000000143175E-2</v>
      </c>
      <c r="L1395" s="37">
        <f t="shared" si="215"/>
        <v>-1.4317019791931786E-14</v>
      </c>
      <c r="M1395" s="37">
        <f t="shared" si="216"/>
        <v>9.9000000000701527E-2</v>
      </c>
      <c r="N1395" s="36"/>
      <c r="O1395" s="37">
        <f>IF(M1395&gt;'FOBAS Calculator'!$D$22,0,1)</f>
        <v>1</v>
      </c>
      <c r="P1395" s="37">
        <f t="shared" si="218"/>
        <v>138.99999999999639</v>
      </c>
      <c r="Q1395" s="36"/>
      <c r="R1395" s="36"/>
    </row>
    <row r="1396" spans="1:18">
      <c r="A1396" s="36"/>
      <c r="B1396" s="36"/>
      <c r="C1396" s="36"/>
      <c r="D1396" s="37">
        <f t="shared" si="211"/>
        <v>139.09999999999638</v>
      </c>
      <c r="E1396" s="37"/>
      <c r="F1396" s="37">
        <f t="shared" si="210"/>
        <v>0.1</v>
      </c>
      <c r="G1396" s="53">
        <f t="shared" si="212"/>
        <v>1</v>
      </c>
      <c r="H1396" s="37">
        <f t="shared" si="213"/>
        <v>0.2</v>
      </c>
      <c r="I1396" s="37">
        <f t="shared" si="214"/>
        <v>27.819999999999496</v>
      </c>
      <c r="J1396" s="37">
        <f t="shared" si="217"/>
        <v>1.9800000000000005E-2</v>
      </c>
      <c r="K1396" s="37">
        <f t="shared" si="219"/>
        <v>1.980000000014031E-2</v>
      </c>
      <c r="L1396" s="37">
        <f t="shared" si="215"/>
        <v>-1.4030443473700416E-14</v>
      </c>
      <c r="M1396" s="37">
        <f t="shared" si="216"/>
        <v>9.9000000000687496E-2</v>
      </c>
      <c r="N1396" s="36"/>
      <c r="O1396" s="37">
        <f>IF(M1396&gt;'FOBAS Calculator'!$D$22,0,1)</f>
        <v>1</v>
      </c>
      <c r="P1396" s="37">
        <f t="shared" si="218"/>
        <v>139.09999999999638</v>
      </c>
      <c r="Q1396" s="36"/>
      <c r="R1396" s="36"/>
    </row>
    <row r="1397" spans="1:18">
      <c r="A1397" s="36"/>
      <c r="B1397" s="36"/>
      <c r="C1397" s="36"/>
      <c r="D1397" s="37">
        <f t="shared" si="211"/>
        <v>139.19999999999638</v>
      </c>
      <c r="E1397" s="37"/>
      <c r="F1397" s="37">
        <f t="shared" si="210"/>
        <v>0.1</v>
      </c>
      <c r="G1397" s="53">
        <f t="shared" si="212"/>
        <v>1</v>
      </c>
      <c r="H1397" s="37">
        <f t="shared" si="213"/>
        <v>0.2</v>
      </c>
      <c r="I1397" s="37">
        <f t="shared" si="214"/>
        <v>27.839999999999495</v>
      </c>
      <c r="J1397" s="37">
        <f t="shared" si="217"/>
        <v>1.9800000000000005E-2</v>
      </c>
      <c r="K1397" s="37">
        <f t="shared" si="219"/>
        <v>1.9800000000137503E-2</v>
      </c>
      <c r="L1397" s="37">
        <f t="shared" si="215"/>
        <v>-1.3749765215287368E-14</v>
      </c>
      <c r="M1397" s="37">
        <f t="shared" si="216"/>
        <v>9.9000000000673744E-2</v>
      </c>
      <c r="N1397" s="36"/>
      <c r="O1397" s="37">
        <f>IF(M1397&gt;'FOBAS Calculator'!$D$22,0,1)</f>
        <v>1</v>
      </c>
      <c r="P1397" s="37">
        <f t="shared" si="218"/>
        <v>139.19999999999638</v>
      </c>
      <c r="Q1397" s="36"/>
      <c r="R1397" s="36"/>
    </row>
    <row r="1398" spans="1:18">
      <c r="A1398" s="36"/>
      <c r="B1398" s="36"/>
      <c r="C1398" s="36"/>
      <c r="D1398" s="37">
        <f t="shared" si="211"/>
        <v>139.29999999999637</v>
      </c>
      <c r="E1398" s="37"/>
      <c r="F1398" s="37">
        <f t="shared" si="210"/>
        <v>0.1</v>
      </c>
      <c r="G1398" s="53">
        <f t="shared" si="212"/>
        <v>1</v>
      </c>
      <c r="H1398" s="37">
        <f t="shared" si="213"/>
        <v>0.2</v>
      </c>
      <c r="I1398" s="37">
        <f t="shared" si="214"/>
        <v>27.859999999999495</v>
      </c>
      <c r="J1398" s="37">
        <f t="shared" si="217"/>
        <v>1.9800000000000005E-2</v>
      </c>
      <c r="K1398" s="37">
        <f t="shared" si="219"/>
        <v>1.9800000000134751E-2</v>
      </c>
      <c r="L1398" s="37">
        <f t="shared" si="215"/>
        <v>-1.3474638071997447E-14</v>
      </c>
      <c r="M1398" s="37">
        <f t="shared" si="216"/>
        <v>9.9000000000660268E-2</v>
      </c>
      <c r="N1398" s="36"/>
      <c r="O1398" s="37">
        <f>IF(M1398&gt;'FOBAS Calculator'!$D$22,0,1)</f>
        <v>1</v>
      </c>
      <c r="P1398" s="37">
        <f t="shared" si="218"/>
        <v>139.29999999999637</v>
      </c>
      <c r="Q1398" s="36"/>
      <c r="R1398" s="36"/>
    </row>
    <row r="1399" spans="1:18">
      <c r="A1399" s="36"/>
      <c r="B1399" s="36"/>
      <c r="C1399" s="36"/>
      <c r="D1399" s="37">
        <f t="shared" si="211"/>
        <v>139.39999999999637</v>
      </c>
      <c r="E1399" s="37"/>
      <c r="F1399" s="37">
        <f t="shared" si="210"/>
        <v>0.1</v>
      </c>
      <c r="G1399" s="53">
        <f t="shared" si="212"/>
        <v>1</v>
      </c>
      <c r="H1399" s="37">
        <f t="shared" si="213"/>
        <v>0.2</v>
      </c>
      <c r="I1399" s="37">
        <f t="shared" si="214"/>
        <v>27.879999999999495</v>
      </c>
      <c r="J1399" s="37">
        <f t="shared" si="217"/>
        <v>1.9800000000000005E-2</v>
      </c>
      <c r="K1399" s="37">
        <f t="shared" si="219"/>
        <v>1.9800000000132056E-2</v>
      </c>
      <c r="L1399" s="37">
        <f t="shared" si="215"/>
        <v>-1.3205062043830651E-14</v>
      </c>
      <c r="M1399" s="37">
        <f t="shared" si="216"/>
        <v>9.9000000000647057E-2</v>
      </c>
      <c r="N1399" s="36"/>
      <c r="O1399" s="37">
        <f>IF(M1399&gt;'FOBAS Calculator'!$D$22,0,1)</f>
        <v>1</v>
      </c>
      <c r="P1399" s="37">
        <f t="shared" si="218"/>
        <v>139.39999999999637</v>
      </c>
      <c r="Q1399" s="36"/>
      <c r="R1399" s="36"/>
    </row>
    <row r="1400" spans="1:18">
      <c r="A1400" s="36"/>
      <c r="B1400" s="36"/>
      <c r="C1400" s="36"/>
      <c r="D1400" s="37">
        <f t="shared" si="211"/>
        <v>139.49999999999636</v>
      </c>
      <c r="E1400" s="37"/>
      <c r="F1400" s="37">
        <f t="shared" si="210"/>
        <v>0.1</v>
      </c>
      <c r="G1400" s="53">
        <f t="shared" si="212"/>
        <v>1</v>
      </c>
      <c r="H1400" s="37">
        <f t="shared" si="213"/>
        <v>0.2</v>
      </c>
      <c r="I1400" s="37">
        <f t="shared" si="214"/>
        <v>27.899999999999494</v>
      </c>
      <c r="J1400" s="37">
        <f t="shared" si="217"/>
        <v>1.9800000000000005E-2</v>
      </c>
      <c r="K1400" s="37">
        <f t="shared" si="219"/>
        <v>1.9800000000129415E-2</v>
      </c>
      <c r="L1400" s="37">
        <f t="shared" si="215"/>
        <v>-1.2941037130786981E-14</v>
      </c>
      <c r="M1400" s="37">
        <f t="shared" si="216"/>
        <v>9.9000000000634109E-2</v>
      </c>
      <c r="N1400" s="36"/>
      <c r="O1400" s="37">
        <f>IF(M1400&gt;'FOBAS Calculator'!$D$22,0,1)</f>
        <v>1</v>
      </c>
      <c r="P1400" s="37">
        <f t="shared" si="218"/>
        <v>139.49999999999636</v>
      </c>
      <c r="Q1400" s="36"/>
      <c r="R1400" s="36"/>
    </row>
    <row r="1401" spans="1:18">
      <c r="A1401" s="36"/>
      <c r="B1401" s="36"/>
      <c r="C1401" s="36"/>
      <c r="D1401" s="37">
        <f t="shared" si="211"/>
        <v>139.59999999999636</v>
      </c>
      <c r="E1401" s="37"/>
      <c r="F1401" s="37">
        <f t="shared" si="210"/>
        <v>0.1</v>
      </c>
      <c r="G1401" s="53">
        <f t="shared" si="212"/>
        <v>1</v>
      </c>
      <c r="H1401" s="37">
        <f t="shared" si="213"/>
        <v>0.2</v>
      </c>
      <c r="I1401" s="37">
        <f t="shared" si="214"/>
        <v>27.919999999999494</v>
      </c>
      <c r="J1401" s="37">
        <f t="shared" si="217"/>
        <v>1.9800000000000005E-2</v>
      </c>
      <c r="K1401" s="37">
        <f t="shared" si="219"/>
        <v>1.9800000000126827E-2</v>
      </c>
      <c r="L1401" s="37">
        <f t="shared" si="215"/>
        <v>-1.2682216388171242E-14</v>
      </c>
      <c r="M1401" s="37">
        <f t="shared" si="216"/>
        <v>9.9000000000621424E-2</v>
      </c>
      <c r="N1401" s="36"/>
      <c r="O1401" s="37">
        <f>IF(M1401&gt;'FOBAS Calculator'!$D$22,0,1)</f>
        <v>1</v>
      </c>
      <c r="P1401" s="37">
        <f t="shared" si="218"/>
        <v>139.59999999999636</v>
      </c>
      <c r="Q1401" s="36"/>
      <c r="R1401" s="36"/>
    </row>
    <row r="1402" spans="1:18">
      <c r="A1402" s="36"/>
      <c r="B1402" s="36"/>
      <c r="C1402" s="36"/>
      <c r="D1402" s="37">
        <f t="shared" si="211"/>
        <v>139.69999999999635</v>
      </c>
      <c r="E1402" s="37"/>
      <c r="F1402" s="37">
        <f t="shared" si="210"/>
        <v>0.1</v>
      </c>
      <c r="G1402" s="53">
        <f t="shared" si="212"/>
        <v>1</v>
      </c>
      <c r="H1402" s="37">
        <f t="shared" si="213"/>
        <v>0.2</v>
      </c>
      <c r="I1402" s="37">
        <f t="shared" si="214"/>
        <v>27.939999999999493</v>
      </c>
      <c r="J1402" s="37">
        <f t="shared" si="217"/>
        <v>1.9800000000000005E-2</v>
      </c>
      <c r="K1402" s="37">
        <f t="shared" si="219"/>
        <v>1.9800000000124288E-2</v>
      </c>
      <c r="L1402" s="37">
        <f t="shared" si="215"/>
        <v>-1.2428252871288236E-14</v>
      </c>
      <c r="M1402" s="37">
        <f t="shared" si="216"/>
        <v>9.900000000060899E-2</v>
      </c>
      <c r="N1402" s="36"/>
      <c r="O1402" s="37">
        <f>IF(M1402&gt;'FOBAS Calculator'!$D$22,0,1)</f>
        <v>1</v>
      </c>
      <c r="P1402" s="37">
        <f t="shared" si="218"/>
        <v>139.69999999999635</v>
      </c>
      <c r="Q1402" s="36"/>
      <c r="R1402" s="36"/>
    </row>
    <row r="1403" spans="1:18">
      <c r="A1403" s="36"/>
      <c r="B1403" s="36"/>
      <c r="C1403" s="36"/>
      <c r="D1403" s="37">
        <f t="shared" si="211"/>
        <v>139.79999999999634</v>
      </c>
      <c r="E1403" s="37"/>
      <c r="F1403" s="37">
        <f t="shared" si="210"/>
        <v>0.1</v>
      </c>
      <c r="G1403" s="53">
        <f t="shared" si="212"/>
        <v>1</v>
      </c>
      <c r="H1403" s="37">
        <f t="shared" si="213"/>
        <v>0.2</v>
      </c>
      <c r="I1403" s="37">
        <f t="shared" si="214"/>
        <v>27.959999999999493</v>
      </c>
      <c r="J1403" s="37">
        <f t="shared" si="217"/>
        <v>1.9800000000000005E-2</v>
      </c>
      <c r="K1403" s="37">
        <f t="shared" si="219"/>
        <v>1.9800000000121804E-2</v>
      </c>
      <c r="L1403" s="37">
        <f t="shared" si="215"/>
        <v>-1.2179840469528358E-14</v>
      </c>
      <c r="M1403" s="37">
        <f t="shared" si="216"/>
        <v>9.9000000000596805E-2</v>
      </c>
      <c r="N1403" s="36"/>
      <c r="O1403" s="37">
        <f>IF(M1403&gt;'FOBAS Calculator'!$D$22,0,1)</f>
        <v>1</v>
      </c>
      <c r="P1403" s="37">
        <f t="shared" si="218"/>
        <v>139.79999999999634</v>
      </c>
      <c r="Q1403" s="36"/>
      <c r="R1403" s="36"/>
    </row>
    <row r="1404" spans="1:18">
      <c r="A1404" s="36"/>
      <c r="B1404" s="36"/>
      <c r="C1404" s="36"/>
      <c r="D1404" s="37">
        <f t="shared" si="211"/>
        <v>139.89999999999634</v>
      </c>
      <c r="E1404" s="37"/>
      <c r="F1404" s="37">
        <f t="shared" si="210"/>
        <v>0.1</v>
      </c>
      <c r="G1404" s="53">
        <f t="shared" si="212"/>
        <v>1</v>
      </c>
      <c r="H1404" s="37">
        <f t="shared" si="213"/>
        <v>0.2</v>
      </c>
      <c r="I1404" s="37">
        <f t="shared" si="214"/>
        <v>27.979999999999492</v>
      </c>
      <c r="J1404" s="37">
        <f t="shared" si="217"/>
        <v>1.9800000000000005E-2</v>
      </c>
      <c r="K1404" s="37">
        <f t="shared" si="219"/>
        <v>1.9800000000119368E-2</v>
      </c>
      <c r="L1404" s="37">
        <f t="shared" si="215"/>
        <v>-1.1936285293501215E-14</v>
      </c>
      <c r="M1404" s="37">
        <f t="shared" si="216"/>
        <v>9.900000000058487E-2</v>
      </c>
      <c r="N1404" s="36"/>
      <c r="O1404" s="37">
        <f>IF(M1404&gt;'FOBAS Calculator'!$D$22,0,1)</f>
        <v>1</v>
      </c>
      <c r="P1404" s="37">
        <f t="shared" si="218"/>
        <v>139.89999999999634</v>
      </c>
      <c r="Q1404" s="36"/>
      <c r="R1404" s="36"/>
    </row>
    <row r="1405" spans="1:18">
      <c r="A1405" s="36"/>
      <c r="B1405" s="36"/>
      <c r="C1405" s="36"/>
      <c r="D1405" s="37">
        <f t="shared" si="211"/>
        <v>139.99999999999633</v>
      </c>
      <c r="E1405" s="37"/>
      <c r="F1405" s="37">
        <f t="shared" si="210"/>
        <v>0.1</v>
      </c>
      <c r="G1405" s="53">
        <f t="shared" si="212"/>
        <v>1</v>
      </c>
      <c r="H1405" s="37">
        <f t="shared" si="213"/>
        <v>0.2</v>
      </c>
      <c r="I1405" s="37">
        <f t="shared" si="214"/>
        <v>27.999999999999492</v>
      </c>
      <c r="J1405" s="37">
        <f t="shared" si="217"/>
        <v>1.9800000000000005E-2</v>
      </c>
      <c r="K1405" s="37">
        <f t="shared" si="219"/>
        <v>1.9800000000116977E-2</v>
      </c>
      <c r="L1405" s="37">
        <f t="shared" si="215"/>
        <v>-1.169724039851161E-14</v>
      </c>
      <c r="M1405" s="37">
        <f t="shared" si="216"/>
        <v>9.9000000000573171E-2</v>
      </c>
      <c r="N1405" s="36"/>
      <c r="O1405" s="37">
        <f>IF(M1405&gt;'FOBAS Calculator'!$D$22,0,1)</f>
        <v>1</v>
      </c>
      <c r="P1405" s="37">
        <f t="shared" si="218"/>
        <v>139.99999999999633</v>
      </c>
      <c r="Q1405" s="36"/>
      <c r="R1405" s="36"/>
    </row>
    <row r="1406" spans="1:18">
      <c r="A1406" s="36"/>
      <c r="B1406" s="36"/>
      <c r="C1406" s="36"/>
      <c r="D1406" s="37">
        <f t="shared" si="211"/>
        <v>140.09999999999633</v>
      </c>
      <c r="E1406" s="37"/>
      <c r="F1406" s="37">
        <f t="shared" si="210"/>
        <v>0.1</v>
      </c>
      <c r="G1406" s="53">
        <f t="shared" si="212"/>
        <v>1</v>
      </c>
      <c r="H1406" s="37">
        <f t="shared" si="213"/>
        <v>0.2</v>
      </c>
      <c r="I1406" s="37">
        <f t="shared" si="214"/>
        <v>28.019999999999492</v>
      </c>
      <c r="J1406" s="37">
        <f t="shared" si="217"/>
        <v>1.9800000000000005E-2</v>
      </c>
      <c r="K1406" s="37">
        <f t="shared" si="219"/>
        <v>1.9800000000114639E-2</v>
      </c>
      <c r="L1406" s="37">
        <f t="shared" si="215"/>
        <v>-1.1463399673949936E-14</v>
      </c>
      <c r="M1406" s="37">
        <f t="shared" si="216"/>
        <v>9.9000000000561708E-2</v>
      </c>
      <c r="N1406" s="36"/>
      <c r="O1406" s="37">
        <f>IF(M1406&gt;'FOBAS Calculator'!$D$22,0,1)</f>
        <v>1</v>
      </c>
      <c r="P1406" s="37">
        <f t="shared" si="218"/>
        <v>140.09999999999633</v>
      </c>
      <c r="Q1406" s="36"/>
      <c r="R1406" s="36"/>
    </row>
    <row r="1407" spans="1:18">
      <c r="A1407" s="36"/>
      <c r="B1407" s="36"/>
      <c r="C1407" s="36"/>
      <c r="D1407" s="37">
        <f t="shared" si="211"/>
        <v>140.19999999999632</v>
      </c>
      <c r="E1407" s="37"/>
      <c r="F1407" s="37">
        <f t="shared" si="210"/>
        <v>0.1</v>
      </c>
      <c r="G1407" s="53">
        <f t="shared" si="212"/>
        <v>1</v>
      </c>
      <c r="H1407" s="37">
        <f t="shared" si="213"/>
        <v>0.2</v>
      </c>
      <c r="I1407" s="37">
        <f t="shared" si="214"/>
        <v>28.039999999999491</v>
      </c>
      <c r="J1407" s="37">
        <f t="shared" si="217"/>
        <v>1.9800000000000005E-2</v>
      </c>
      <c r="K1407" s="37">
        <f t="shared" si="219"/>
        <v>1.9800000000112346E-2</v>
      </c>
      <c r="L1407" s="37">
        <f t="shared" si="215"/>
        <v>-1.1234069230425803E-14</v>
      </c>
      <c r="M1407" s="37">
        <f t="shared" si="216"/>
        <v>9.9000000000550481E-2</v>
      </c>
      <c r="N1407" s="36"/>
      <c r="O1407" s="37">
        <f>IF(M1407&gt;'FOBAS Calculator'!$D$22,0,1)</f>
        <v>1</v>
      </c>
      <c r="P1407" s="37">
        <f t="shared" si="218"/>
        <v>140.19999999999632</v>
      </c>
      <c r="Q1407" s="36"/>
      <c r="R1407" s="36"/>
    </row>
    <row r="1408" spans="1:18">
      <c r="A1408" s="36"/>
      <c r="B1408" s="36"/>
      <c r="C1408" s="36"/>
      <c r="D1408" s="37">
        <f t="shared" si="211"/>
        <v>140.29999999999632</v>
      </c>
      <c r="E1408" s="37"/>
      <c r="F1408" s="37">
        <f t="shared" si="210"/>
        <v>0.1</v>
      </c>
      <c r="G1408" s="53">
        <f t="shared" si="212"/>
        <v>1</v>
      </c>
      <c r="H1408" s="37">
        <f t="shared" si="213"/>
        <v>0.2</v>
      </c>
      <c r="I1408" s="37">
        <f t="shared" si="214"/>
        <v>28.059999999999491</v>
      </c>
      <c r="J1408" s="37">
        <f t="shared" si="217"/>
        <v>1.9800000000000005E-2</v>
      </c>
      <c r="K1408" s="37">
        <f t="shared" si="219"/>
        <v>1.9800000000110098E-2</v>
      </c>
      <c r="L1408" s="37">
        <f t="shared" si="215"/>
        <v>-1.1009249067939208E-14</v>
      </c>
      <c r="M1408" s="37">
        <f t="shared" si="216"/>
        <v>9.9000000000539476E-2</v>
      </c>
      <c r="N1408" s="36"/>
      <c r="O1408" s="37">
        <f>IF(M1408&gt;'FOBAS Calculator'!$D$22,0,1)</f>
        <v>1</v>
      </c>
      <c r="P1408" s="37">
        <f t="shared" si="218"/>
        <v>140.29999999999632</v>
      </c>
      <c r="Q1408" s="36"/>
      <c r="R1408" s="36"/>
    </row>
    <row r="1409" spans="1:18">
      <c r="A1409" s="36"/>
      <c r="B1409" s="36"/>
      <c r="C1409" s="36"/>
      <c r="D1409" s="37">
        <f t="shared" si="211"/>
        <v>140.39999999999631</v>
      </c>
      <c r="E1409" s="37"/>
      <c r="F1409" s="37">
        <f t="shared" si="210"/>
        <v>0.1</v>
      </c>
      <c r="G1409" s="53">
        <f t="shared" si="212"/>
        <v>1</v>
      </c>
      <c r="H1409" s="37">
        <f t="shared" si="213"/>
        <v>0.2</v>
      </c>
      <c r="I1409" s="37">
        <f t="shared" si="214"/>
        <v>28.07999999999949</v>
      </c>
      <c r="J1409" s="37">
        <f t="shared" si="217"/>
        <v>1.9800000000000005E-2</v>
      </c>
      <c r="K1409" s="37">
        <f t="shared" si="219"/>
        <v>1.9800000000107898E-2</v>
      </c>
      <c r="L1409" s="37">
        <f t="shared" si="215"/>
        <v>-1.078928613118535E-14</v>
      </c>
      <c r="M1409" s="37">
        <f t="shared" si="216"/>
        <v>9.9000000000528693E-2</v>
      </c>
      <c r="N1409" s="36"/>
      <c r="O1409" s="37">
        <f>IF(M1409&gt;'FOBAS Calculator'!$D$22,0,1)</f>
        <v>1</v>
      </c>
      <c r="P1409" s="37">
        <f t="shared" si="218"/>
        <v>140.39999999999631</v>
      </c>
      <c r="Q1409" s="36"/>
      <c r="R1409" s="36"/>
    </row>
    <row r="1410" spans="1:18">
      <c r="A1410" s="36"/>
      <c r="B1410" s="36"/>
      <c r="C1410" s="36"/>
      <c r="D1410" s="37">
        <f t="shared" si="211"/>
        <v>140.49999999999631</v>
      </c>
      <c r="E1410" s="37"/>
      <c r="F1410" s="37">
        <f t="shared" si="210"/>
        <v>0.1</v>
      </c>
      <c r="G1410" s="53">
        <f t="shared" si="212"/>
        <v>1</v>
      </c>
      <c r="H1410" s="37">
        <f t="shared" si="213"/>
        <v>0.2</v>
      </c>
      <c r="I1410" s="37">
        <f t="shared" si="214"/>
        <v>28.09999999999949</v>
      </c>
      <c r="J1410" s="37">
        <f t="shared" si="217"/>
        <v>1.9800000000000005E-2</v>
      </c>
      <c r="K1410" s="37">
        <f t="shared" si="219"/>
        <v>1.9800000000105743E-2</v>
      </c>
      <c r="L1410" s="37">
        <f t="shared" si="215"/>
        <v>-1.0573833475469029E-14</v>
      </c>
      <c r="M1410" s="37">
        <f t="shared" si="216"/>
        <v>9.9000000000518118E-2</v>
      </c>
      <c r="N1410" s="36"/>
      <c r="O1410" s="37">
        <f>IF(M1410&gt;'FOBAS Calculator'!$D$22,0,1)</f>
        <v>1</v>
      </c>
      <c r="P1410" s="37">
        <f t="shared" si="218"/>
        <v>140.49999999999631</v>
      </c>
      <c r="Q1410" s="36"/>
      <c r="R1410" s="36"/>
    </row>
    <row r="1411" spans="1:18">
      <c r="A1411" s="36"/>
      <c r="B1411" s="36"/>
      <c r="C1411" s="36"/>
      <c r="D1411" s="37">
        <f t="shared" si="211"/>
        <v>140.5999999999963</v>
      </c>
      <c r="E1411" s="37"/>
      <c r="F1411" s="37">
        <f t="shared" si="210"/>
        <v>0.1</v>
      </c>
      <c r="G1411" s="53">
        <f t="shared" si="212"/>
        <v>1</v>
      </c>
      <c r="H1411" s="37">
        <f t="shared" si="213"/>
        <v>0.2</v>
      </c>
      <c r="I1411" s="37">
        <f t="shared" si="214"/>
        <v>28.119999999999489</v>
      </c>
      <c r="J1411" s="37">
        <f t="shared" si="217"/>
        <v>1.9800000000000005E-2</v>
      </c>
      <c r="K1411" s="37">
        <f t="shared" si="219"/>
        <v>1.9800000000103627E-2</v>
      </c>
      <c r="L1411" s="37">
        <f t="shared" si="215"/>
        <v>-1.0362197211399859E-14</v>
      </c>
      <c r="M1411" s="37">
        <f t="shared" si="216"/>
        <v>9.9000000000507751E-2</v>
      </c>
      <c r="N1411" s="36"/>
      <c r="O1411" s="37">
        <f>IF(M1411&gt;'FOBAS Calculator'!$D$22,0,1)</f>
        <v>1</v>
      </c>
      <c r="P1411" s="37">
        <f t="shared" si="218"/>
        <v>140.5999999999963</v>
      </c>
      <c r="Q1411" s="36"/>
      <c r="R1411" s="36"/>
    </row>
    <row r="1412" spans="1:18">
      <c r="A1412" s="36"/>
      <c r="B1412" s="36"/>
      <c r="C1412" s="36"/>
      <c r="D1412" s="37">
        <f t="shared" si="211"/>
        <v>140.69999999999629</v>
      </c>
      <c r="E1412" s="37"/>
      <c r="F1412" s="37">
        <f t="shared" ref="F1412:F1475" si="220">F1411</f>
        <v>0.1</v>
      </c>
      <c r="G1412" s="53">
        <f t="shared" si="212"/>
        <v>1</v>
      </c>
      <c r="H1412" s="37">
        <f t="shared" si="213"/>
        <v>0.2</v>
      </c>
      <c r="I1412" s="37">
        <f t="shared" si="214"/>
        <v>28.139999999999489</v>
      </c>
      <c r="J1412" s="37">
        <f t="shared" si="217"/>
        <v>1.9800000000000005E-2</v>
      </c>
      <c r="K1412" s="37">
        <f t="shared" si="219"/>
        <v>1.9800000000101556E-2</v>
      </c>
      <c r="L1412" s="37">
        <f t="shared" si="215"/>
        <v>-1.0155071228368229E-14</v>
      </c>
      <c r="M1412" s="37">
        <f t="shared" si="216"/>
        <v>9.9000000000497593E-2</v>
      </c>
      <c r="N1412" s="36"/>
      <c r="O1412" s="37">
        <f>IF(M1412&gt;'FOBAS Calculator'!$D$22,0,1)</f>
        <v>1</v>
      </c>
      <c r="P1412" s="37">
        <f t="shared" si="218"/>
        <v>140.69999999999629</v>
      </c>
      <c r="Q1412" s="36"/>
      <c r="R1412" s="36"/>
    </row>
    <row r="1413" spans="1:18">
      <c r="A1413" s="36"/>
      <c r="B1413" s="36"/>
      <c r="C1413" s="36"/>
      <c r="D1413" s="37">
        <f t="shared" si="211"/>
        <v>140.79999999999629</v>
      </c>
      <c r="E1413" s="37"/>
      <c r="F1413" s="37">
        <f t="shared" si="220"/>
        <v>0.1</v>
      </c>
      <c r="G1413" s="53">
        <f t="shared" si="212"/>
        <v>1</v>
      </c>
      <c r="H1413" s="37">
        <f t="shared" si="213"/>
        <v>0.2</v>
      </c>
      <c r="I1413" s="37">
        <f t="shared" si="214"/>
        <v>28.159999999999489</v>
      </c>
      <c r="J1413" s="37">
        <f t="shared" si="217"/>
        <v>1.9800000000000005E-2</v>
      </c>
      <c r="K1413" s="37">
        <f t="shared" si="219"/>
        <v>1.9800000000099523E-2</v>
      </c>
      <c r="L1413" s="37">
        <f t="shared" si="215"/>
        <v>-9.9517616369837473E-15</v>
      </c>
      <c r="M1413" s="37">
        <f t="shared" si="216"/>
        <v>9.9000000000487642E-2</v>
      </c>
      <c r="N1413" s="36"/>
      <c r="O1413" s="37">
        <f>IF(M1413&gt;'FOBAS Calculator'!$D$22,0,1)</f>
        <v>1</v>
      </c>
      <c r="P1413" s="37">
        <f t="shared" si="218"/>
        <v>140.79999999999629</v>
      </c>
      <c r="Q1413" s="36"/>
      <c r="R1413" s="36"/>
    </row>
    <row r="1414" spans="1:18">
      <c r="A1414" s="36"/>
      <c r="B1414" s="36"/>
      <c r="C1414" s="36"/>
      <c r="D1414" s="37">
        <f t="shared" ref="D1414:D1477" si="221">D1413+F1412</f>
        <v>140.89999999999628</v>
      </c>
      <c r="E1414" s="37"/>
      <c r="F1414" s="37">
        <f t="shared" si="220"/>
        <v>0.1</v>
      </c>
      <c r="G1414" s="53">
        <f t="shared" ref="G1414:G1477" si="222">G1413</f>
        <v>1</v>
      </c>
      <c r="H1414" s="37">
        <f t="shared" ref="H1414:H1477" si="223">H1413</f>
        <v>0.2</v>
      </c>
      <c r="I1414" s="37">
        <f t="shared" ref="I1414:I1477" si="224">H1414*F1412+I1413</f>
        <v>28.179999999999488</v>
      </c>
      <c r="J1414" s="37">
        <f t="shared" si="217"/>
        <v>1.9800000000000005E-2</v>
      </c>
      <c r="K1414" s="37">
        <f t="shared" si="219"/>
        <v>1.9800000000097531E-2</v>
      </c>
      <c r="L1414" s="37">
        <f t="shared" ref="L1414:L1477" si="225">(J1414-K1414)/G1414/10</f>
        <v>-9.7526153819416095E-15</v>
      </c>
      <c r="M1414" s="37">
        <f t="shared" ref="M1414:M1477" si="226">M1413+L1414</f>
        <v>9.9000000000477886E-2</v>
      </c>
      <c r="N1414" s="36"/>
      <c r="O1414" s="37">
        <f>IF(M1414&gt;'FOBAS Calculator'!$D$22,0,1)</f>
        <v>1</v>
      </c>
      <c r="P1414" s="37">
        <f t="shared" si="218"/>
        <v>140.89999999999628</v>
      </c>
      <c r="Q1414" s="36"/>
      <c r="R1414" s="36"/>
    </row>
    <row r="1415" spans="1:18">
      <c r="A1415" s="36"/>
      <c r="B1415" s="36"/>
      <c r="C1415" s="36"/>
      <c r="D1415" s="37">
        <f t="shared" si="221"/>
        <v>140.99999999999628</v>
      </c>
      <c r="E1415" s="37"/>
      <c r="F1415" s="37">
        <f t="shared" si="220"/>
        <v>0.1</v>
      </c>
      <c r="G1415" s="53">
        <f t="shared" si="222"/>
        <v>1</v>
      </c>
      <c r="H1415" s="37">
        <f t="shared" si="223"/>
        <v>0.2</v>
      </c>
      <c r="I1415" s="37">
        <f t="shared" si="224"/>
        <v>28.199999999999488</v>
      </c>
      <c r="J1415" s="37">
        <f t="shared" ref="J1415:J1478" si="227">$A$6*F1413*H1415*10</f>
        <v>1.9800000000000005E-2</v>
      </c>
      <c r="K1415" s="37">
        <f t="shared" si="219"/>
        <v>1.9800000000095581E-2</v>
      </c>
      <c r="L1415" s="37">
        <f t="shared" si="225"/>
        <v>-9.557632463241817E-15</v>
      </c>
      <c r="M1415" s="37">
        <f t="shared" si="226"/>
        <v>9.9000000000468324E-2</v>
      </c>
      <c r="N1415" s="36"/>
      <c r="O1415" s="37">
        <f>IF(M1415&gt;'FOBAS Calculator'!$D$22,0,1)</f>
        <v>1</v>
      </c>
      <c r="P1415" s="37">
        <f t="shared" ref="P1415:P1478" si="228">IF((O1415)=1,D1415,0)</f>
        <v>140.99999999999628</v>
      </c>
      <c r="Q1415" s="36"/>
      <c r="R1415" s="36"/>
    </row>
    <row r="1416" spans="1:18">
      <c r="A1416" s="36"/>
      <c r="B1416" s="36"/>
      <c r="C1416" s="36"/>
      <c r="D1416" s="37">
        <f t="shared" si="221"/>
        <v>141.09999999999627</v>
      </c>
      <c r="E1416" s="37"/>
      <c r="F1416" s="37">
        <f t="shared" si="220"/>
        <v>0.1</v>
      </c>
      <c r="G1416" s="53">
        <f t="shared" si="222"/>
        <v>1</v>
      </c>
      <c r="H1416" s="37">
        <f t="shared" si="223"/>
        <v>0.2</v>
      </c>
      <c r="I1416" s="37">
        <f t="shared" si="224"/>
        <v>28.219999999999487</v>
      </c>
      <c r="J1416" s="37">
        <f t="shared" si="227"/>
        <v>1.9800000000000005E-2</v>
      </c>
      <c r="K1416" s="37">
        <f t="shared" ref="K1416:K1479" si="229">ABS(F1414*H1416*M1415*10)</f>
        <v>1.980000000009367E-2</v>
      </c>
      <c r="L1416" s="37">
        <f t="shared" si="225"/>
        <v>-9.3664659361891716E-15</v>
      </c>
      <c r="M1416" s="37">
        <f t="shared" si="226"/>
        <v>9.9000000000458957E-2</v>
      </c>
      <c r="N1416" s="36"/>
      <c r="O1416" s="37">
        <f>IF(M1416&gt;'FOBAS Calculator'!$D$22,0,1)</f>
        <v>1</v>
      </c>
      <c r="P1416" s="37">
        <f t="shared" si="228"/>
        <v>141.09999999999627</v>
      </c>
      <c r="Q1416" s="36"/>
      <c r="R1416" s="36"/>
    </row>
    <row r="1417" spans="1:18">
      <c r="A1417" s="36"/>
      <c r="B1417" s="36"/>
      <c r="C1417" s="36"/>
      <c r="D1417" s="37">
        <f t="shared" si="221"/>
        <v>141.19999999999627</v>
      </c>
      <c r="E1417" s="37"/>
      <c r="F1417" s="37">
        <f t="shared" si="220"/>
        <v>0.1</v>
      </c>
      <c r="G1417" s="53">
        <f t="shared" si="222"/>
        <v>1</v>
      </c>
      <c r="H1417" s="37">
        <f t="shared" si="223"/>
        <v>0.2</v>
      </c>
      <c r="I1417" s="37">
        <f t="shared" si="224"/>
        <v>28.239999999999487</v>
      </c>
      <c r="J1417" s="37">
        <f t="shared" si="227"/>
        <v>1.9800000000000005E-2</v>
      </c>
      <c r="K1417" s="37">
        <f t="shared" si="229"/>
        <v>1.9800000000091796E-2</v>
      </c>
      <c r="L1417" s="37">
        <f t="shared" si="225"/>
        <v>-9.1791158007836764E-15</v>
      </c>
      <c r="M1417" s="37">
        <f t="shared" si="226"/>
        <v>9.9000000000449784E-2</v>
      </c>
      <c r="N1417" s="36"/>
      <c r="O1417" s="37">
        <f>IF(M1417&gt;'FOBAS Calculator'!$D$22,0,1)</f>
        <v>1</v>
      </c>
      <c r="P1417" s="37">
        <f t="shared" si="228"/>
        <v>141.19999999999627</v>
      </c>
      <c r="Q1417" s="36"/>
      <c r="R1417" s="36"/>
    </row>
    <row r="1418" spans="1:18">
      <c r="A1418" s="36"/>
      <c r="B1418" s="36"/>
      <c r="C1418" s="36"/>
      <c r="D1418" s="37">
        <f t="shared" si="221"/>
        <v>141.29999999999626</v>
      </c>
      <c r="E1418" s="37"/>
      <c r="F1418" s="37">
        <f t="shared" si="220"/>
        <v>0.1</v>
      </c>
      <c r="G1418" s="53">
        <f t="shared" si="222"/>
        <v>1</v>
      </c>
      <c r="H1418" s="37">
        <f t="shared" si="223"/>
        <v>0.2</v>
      </c>
      <c r="I1418" s="37">
        <f t="shared" si="224"/>
        <v>28.259999999999486</v>
      </c>
      <c r="J1418" s="37">
        <f t="shared" si="227"/>
        <v>1.9800000000000005E-2</v>
      </c>
      <c r="K1418" s="37">
        <f t="shared" si="229"/>
        <v>1.9800000000089961E-2</v>
      </c>
      <c r="L1418" s="37">
        <f t="shared" si="225"/>
        <v>-8.9955820570253315E-15</v>
      </c>
      <c r="M1418" s="37">
        <f t="shared" si="226"/>
        <v>9.9000000000440791E-2</v>
      </c>
      <c r="N1418" s="36"/>
      <c r="O1418" s="37">
        <f>IF(M1418&gt;'FOBAS Calculator'!$D$22,0,1)</f>
        <v>1</v>
      </c>
      <c r="P1418" s="37">
        <f t="shared" si="228"/>
        <v>141.29999999999626</v>
      </c>
      <c r="Q1418" s="36"/>
      <c r="R1418" s="36"/>
    </row>
    <row r="1419" spans="1:18">
      <c r="A1419" s="36"/>
      <c r="B1419" s="36"/>
      <c r="C1419" s="36"/>
      <c r="D1419" s="37">
        <f t="shared" si="221"/>
        <v>141.39999999999625</v>
      </c>
      <c r="E1419" s="37"/>
      <c r="F1419" s="37">
        <f t="shared" si="220"/>
        <v>0.1</v>
      </c>
      <c r="G1419" s="53">
        <f t="shared" si="222"/>
        <v>1</v>
      </c>
      <c r="H1419" s="37">
        <f t="shared" si="223"/>
        <v>0.2</v>
      </c>
      <c r="I1419" s="37">
        <f t="shared" si="224"/>
        <v>28.279999999999486</v>
      </c>
      <c r="J1419" s="37">
        <f t="shared" si="227"/>
        <v>1.9800000000000005E-2</v>
      </c>
      <c r="K1419" s="37">
        <f t="shared" si="229"/>
        <v>1.9800000000088164E-2</v>
      </c>
      <c r="L1419" s="37">
        <f t="shared" si="225"/>
        <v>-8.8158647049141337E-15</v>
      </c>
      <c r="M1419" s="37">
        <f t="shared" si="226"/>
        <v>9.9000000000431979E-2</v>
      </c>
      <c r="N1419" s="36"/>
      <c r="O1419" s="37">
        <f>IF(M1419&gt;'FOBAS Calculator'!$D$22,0,1)</f>
        <v>1</v>
      </c>
      <c r="P1419" s="37">
        <f t="shared" si="228"/>
        <v>141.39999999999625</v>
      </c>
      <c r="Q1419" s="36"/>
      <c r="R1419" s="36"/>
    </row>
    <row r="1420" spans="1:18">
      <c r="A1420" s="36"/>
      <c r="B1420" s="36"/>
      <c r="C1420" s="36"/>
      <c r="D1420" s="37">
        <f t="shared" si="221"/>
        <v>141.49999999999625</v>
      </c>
      <c r="E1420" s="37"/>
      <c r="F1420" s="37">
        <f t="shared" si="220"/>
        <v>0.1</v>
      </c>
      <c r="G1420" s="53">
        <f t="shared" si="222"/>
        <v>1</v>
      </c>
      <c r="H1420" s="37">
        <f t="shared" si="223"/>
        <v>0.2</v>
      </c>
      <c r="I1420" s="37">
        <f t="shared" si="224"/>
        <v>28.299999999999486</v>
      </c>
      <c r="J1420" s="37">
        <f t="shared" si="227"/>
        <v>1.9800000000000005E-2</v>
      </c>
      <c r="K1420" s="37">
        <f t="shared" si="229"/>
        <v>1.9800000000086398E-2</v>
      </c>
      <c r="L1420" s="37">
        <f t="shared" si="225"/>
        <v>-8.6392698550596944E-15</v>
      </c>
      <c r="M1420" s="37">
        <f t="shared" si="226"/>
        <v>9.9000000000423333E-2</v>
      </c>
      <c r="N1420" s="36"/>
      <c r="O1420" s="37">
        <f>IF(M1420&gt;'FOBAS Calculator'!$D$22,0,1)</f>
        <v>1</v>
      </c>
      <c r="P1420" s="37">
        <f t="shared" si="228"/>
        <v>141.49999999999625</v>
      </c>
      <c r="Q1420" s="36"/>
      <c r="R1420" s="36"/>
    </row>
    <row r="1421" spans="1:18">
      <c r="A1421" s="36"/>
      <c r="B1421" s="36"/>
      <c r="C1421" s="36"/>
      <c r="D1421" s="37">
        <f t="shared" si="221"/>
        <v>141.59999999999624</v>
      </c>
      <c r="E1421" s="37"/>
      <c r="F1421" s="37">
        <f t="shared" si="220"/>
        <v>0.1</v>
      </c>
      <c r="G1421" s="53">
        <f t="shared" si="222"/>
        <v>1</v>
      </c>
      <c r="H1421" s="37">
        <f t="shared" si="223"/>
        <v>0.2</v>
      </c>
      <c r="I1421" s="37">
        <f t="shared" si="224"/>
        <v>28.319999999999485</v>
      </c>
      <c r="J1421" s="37">
        <f t="shared" si="227"/>
        <v>1.9800000000000005E-2</v>
      </c>
      <c r="K1421" s="37">
        <f t="shared" si="229"/>
        <v>1.9800000000084673E-2</v>
      </c>
      <c r="L1421" s="37">
        <f t="shared" si="225"/>
        <v>-8.4668383415476004E-15</v>
      </c>
      <c r="M1421" s="37">
        <f t="shared" si="226"/>
        <v>9.9000000000414867E-2</v>
      </c>
      <c r="N1421" s="36"/>
      <c r="O1421" s="37">
        <f>IF(M1421&gt;'FOBAS Calculator'!$D$22,0,1)</f>
        <v>1</v>
      </c>
      <c r="P1421" s="37">
        <f t="shared" si="228"/>
        <v>141.59999999999624</v>
      </c>
      <c r="Q1421" s="36"/>
      <c r="R1421" s="36"/>
    </row>
    <row r="1422" spans="1:18">
      <c r="A1422" s="36"/>
      <c r="B1422" s="36"/>
      <c r="C1422" s="36"/>
      <c r="D1422" s="37">
        <f t="shared" si="221"/>
        <v>141.69999999999624</v>
      </c>
      <c r="E1422" s="37"/>
      <c r="F1422" s="37">
        <f t="shared" si="220"/>
        <v>0.1</v>
      </c>
      <c r="G1422" s="53">
        <f t="shared" si="222"/>
        <v>1</v>
      </c>
      <c r="H1422" s="37">
        <f t="shared" si="223"/>
        <v>0.2</v>
      </c>
      <c r="I1422" s="37">
        <f t="shared" si="224"/>
        <v>28.339999999999485</v>
      </c>
      <c r="J1422" s="37">
        <f t="shared" si="227"/>
        <v>1.9800000000000005E-2</v>
      </c>
      <c r="K1422" s="37">
        <f t="shared" si="229"/>
        <v>1.9800000000082977E-2</v>
      </c>
      <c r="L1422" s="37">
        <f t="shared" si="225"/>
        <v>-8.2971823855970683E-15</v>
      </c>
      <c r="M1422" s="37">
        <f t="shared" si="226"/>
        <v>9.9000000000406568E-2</v>
      </c>
      <c r="N1422" s="36"/>
      <c r="O1422" s="37">
        <f>IF(M1422&gt;'FOBAS Calculator'!$D$22,0,1)</f>
        <v>1</v>
      </c>
      <c r="P1422" s="37">
        <f t="shared" si="228"/>
        <v>141.69999999999624</v>
      </c>
      <c r="Q1422" s="36"/>
      <c r="R1422" s="36"/>
    </row>
    <row r="1423" spans="1:18">
      <c r="A1423" s="36"/>
      <c r="B1423" s="36"/>
      <c r="C1423" s="36"/>
      <c r="D1423" s="37">
        <f t="shared" si="221"/>
        <v>141.79999999999623</v>
      </c>
      <c r="E1423" s="37"/>
      <c r="F1423" s="37">
        <f t="shared" si="220"/>
        <v>0.1</v>
      </c>
      <c r="G1423" s="53">
        <f t="shared" si="222"/>
        <v>1</v>
      </c>
      <c r="H1423" s="37">
        <f t="shared" si="223"/>
        <v>0.2</v>
      </c>
      <c r="I1423" s="37">
        <f t="shared" si="224"/>
        <v>28.359999999999484</v>
      </c>
      <c r="J1423" s="37">
        <f t="shared" si="227"/>
        <v>1.9800000000000005E-2</v>
      </c>
      <c r="K1423" s="37">
        <f t="shared" si="229"/>
        <v>1.9800000000081319E-2</v>
      </c>
      <c r="L1423" s="37">
        <f t="shared" si="225"/>
        <v>-8.1313428212936849E-15</v>
      </c>
      <c r="M1423" s="37">
        <f t="shared" si="226"/>
        <v>9.9000000000398436E-2</v>
      </c>
      <c r="N1423" s="36"/>
      <c r="O1423" s="37">
        <f>IF(M1423&gt;'FOBAS Calculator'!$D$22,0,1)</f>
        <v>1</v>
      </c>
      <c r="P1423" s="37">
        <f t="shared" si="228"/>
        <v>141.79999999999623</v>
      </c>
      <c r="Q1423" s="36"/>
      <c r="R1423" s="36"/>
    </row>
    <row r="1424" spans="1:18">
      <c r="A1424" s="36"/>
      <c r="B1424" s="36"/>
      <c r="C1424" s="36"/>
      <c r="D1424" s="37">
        <f t="shared" si="221"/>
        <v>141.89999999999623</v>
      </c>
      <c r="E1424" s="37"/>
      <c r="F1424" s="37">
        <f t="shared" si="220"/>
        <v>0.1</v>
      </c>
      <c r="G1424" s="53">
        <f t="shared" si="222"/>
        <v>1</v>
      </c>
      <c r="H1424" s="37">
        <f t="shared" si="223"/>
        <v>0.2</v>
      </c>
      <c r="I1424" s="37">
        <f t="shared" si="224"/>
        <v>28.379999999999484</v>
      </c>
      <c r="J1424" s="37">
        <f t="shared" si="227"/>
        <v>1.9800000000000005E-2</v>
      </c>
      <c r="K1424" s="37">
        <f t="shared" si="229"/>
        <v>1.9800000000079691E-2</v>
      </c>
      <c r="L1424" s="37">
        <f t="shared" si="225"/>
        <v>-7.9686257592470617E-15</v>
      </c>
      <c r="M1424" s="37">
        <f t="shared" si="226"/>
        <v>9.900000000039047E-2</v>
      </c>
      <c r="N1424" s="36"/>
      <c r="O1424" s="37">
        <f>IF(M1424&gt;'FOBAS Calculator'!$D$22,0,1)</f>
        <v>1</v>
      </c>
      <c r="P1424" s="37">
        <f t="shared" si="228"/>
        <v>141.89999999999623</v>
      </c>
      <c r="Q1424" s="36"/>
      <c r="R1424" s="36"/>
    </row>
    <row r="1425" spans="1:18">
      <c r="A1425" s="36"/>
      <c r="B1425" s="36"/>
      <c r="C1425" s="36"/>
      <c r="D1425" s="37">
        <f t="shared" si="221"/>
        <v>141.99999999999622</v>
      </c>
      <c r="E1425" s="37"/>
      <c r="F1425" s="37">
        <f t="shared" si="220"/>
        <v>0.1</v>
      </c>
      <c r="G1425" s="53">
        <f t="shared" si="222"/>
        <v>1</v>
      </c>
      <c r="H1425" s="37">
        <f t="shared" si="223"/>
        <v>0.2</v>
      </c>
      <c r="I1425" s="37">
        <f t="shared" si="224"/>
        <v>28.399999999999483</v>
      </c>
      <c r="J1425" s="37">
        <f t="shared" si="227"/>
        <v>1.9800000000000005E-2</v>
      </c>
      <c r="K1425" s="37">
        <f t="shared" si="229"/>
        <v>1.9800000000078095E-2</v>
      </c>
      <c r="L1425" s="37">
        <f t="shared" si="225"/>
        <v>-7.8090311994571954E-15</v>
      </c>
      <c r="M1425" s="37">
        <f t="shared" si="226"/>
        <v>9.9000000000382657E-2</v>
      </c>
      <c r="N1425" s="36"/>
      <c r="O1425" s="37">
        <f>IF(M1425&gt;'FOBAS Calculator'!$D$22,0,1)</f>
        <v>1</v>
      </c>
      <c r="P1425" s="37">
        <f t="shared" si="228"/>
        <v>141.99999999999622</v>
      </c>
      <c r="Q1425" s="36"/>
      <c r="R1425" s="36"/>
    </row>
    <row r="1426" spans="1:18">
      <c r="A1426" s="36"/>
      <c r="B1426" s="36"/>
      <c r="C1426" s="36"/>
      <c r="D1426" s="37">
        <f t="shared" si="221"/>
        <v>142.09999999999621</v>
      </c>
      <c r="E1426" s="37"/>
      <c r="F1426" s="37">
        <f t="shared" si="220"/>
        <v>0.1</v>
      </c>
      <c r="G1426" s="53">
        <f t="shared" si="222"/>
        <v>1</v>
      </c>
      <c r="H1426" s="37">
        <f t="shared" si="223"/>
        <v>0.2</v>
      </c>
      <c r="I1426" s="37">
        <f t="shared" si="224"/>
        <v>28.419999999999483</v>
      </c>
      <c r="J1426" s="37">
        <f t="shared" si="227"/>
        <v>1.9800000000000005E-2</v>
      </c>
      <c r="K1426" s="37">
        <f t="shared" si="229"/>
        <v>1.9800000000076534E-2</v>
      </c>
      <c r="L1426" s="37">
        <f t="shared" si="225"/>
        <v>-7.6529060866192828E-15</v>
      </c>
      <c r="M1426" s="37">
        <f t="shared" si="226"/>
        <v>9.900000000037501E-2</v>
      </c>
      <c r="N1426" s="36"/>
      <c r="O1426" s="37">
        <f>IF(M1426&gt;'FOBAS Calculator'!$D$22,0,1)</f>
        <v>1</v>
      </c>
      <c r="P1426" s="37">
        <f t="shared" si="228"/>
        <v>142.09999999999621</v>
      </c>
      <c r="Q1426" s="36"/>
      <c r="R1426" s="36"/>
    </row>
    <row r="1427" spans="1:18">
      <c r="A1427" s="36"/>
      <c r="B1427" s="36"/>
      <c r="C1427" s="36"/>
      <c r="D1427" s="37">
        <f t="shared" si="221"/>
        <v>142.19999999999621</v>
      </c>
      <c r="E1427" s="37"/>
      <c r="F1427" s="37">
        <f t="shared" si="220"/>
        <v>0.1</v>
      </c>
      <c r="G1427" s="53">
        <f t="shared" si="222"/>
        <v>1</v>
      </c>
      <c r="H1427" s="37">
        <f t="shared" si="223"/>
        <v>0.2</v>
      </c>
      <c r="I1427" s="37">
        <f t="shared" si="224"/>
        <v>28.439999999999483</v>
      </c>
      <c r="J1427" s="37">
        <f t="shared" si="227"/>
        <v>1.9800000000000005E-2</v>
      </c>
      <c r="K1427" s="37">
        <f t="shared" si="229"/>
        <v>1.9800000000075004E-2</v>
      </c>
      <c r="L1427" s="37">
        <f t="shared" si="225"/>
        <v>-7.4999034760381272E-15</v>
      </c>
      <c r="M1427" s="37">
        <f t="shared" si="226"/>
        <v>9.9000000000367516E-2</v>
      </c>
      <c r="N1427" s="36"/>
      <c r="O1427" s="37">
        <f>IF(M1427&gt;'FOBAS Calculator'!$D$22,0,1)</f>
        <v>1</v>
      </c>
      <c r="P1427" s="37">
        <f t="shared" si="228"/>
        <v>142.19999999999621</v>
      </c>
      <c r="Q1427" s="36"/>
      <c r="R1427" s="36"/>
    </row>
    <row r="1428" spans="1:18">
      <c r="A1428" s="36"/>
      <c r="B1428" s="36"/>
      <c r="C1428" s="36"/>
      <c r="D1428" s="37">
        <f t="shared" si="221"/>
        <v>142.2999999999962</v>
      </c>
      <c r="E1428" s="37"/>
      <c r="F1428" s="37">
        <f t="shared" si="220"/>
        <v>0.1</v>
      </c>
      <c r="G1428" s="53">
        <f t="shared" si="222"/>
        <v>1</v>
      </c>
      <c r="H1428" s="37">
        <f t="shared" si="223"/>
        <v>0.2</v>
      </c>
      <c r="I1428" s="37">
        <f t="shared" si="224"/>
        <v>28.459999999999482</v>
      </c>
      <c r="J1428" s="37">
        <f t="shared" si="227"/>
        <v>1.9800000000000005E-2</v>
      </c>
      <c r="K1428" s="37">
        <f t="shared" si="229"/>
        <v>1.9800000000073509E-2</v>
      </c>
      <c r="L1428" s="37">
        <f t="shared" si="225"/>
        <v>-7.3503703124089267E-15</v>
      </c>
      <c r="M1428" s="37">
        <f t="shared" si="226"/>
        <v>9.9000000000360161E-2</v>
      </c>
      <c r="N1428" s="36"/>
      <c r="O1428" s="37">
        <f>IF(M1428&gt;'FOBAS Calculator'!$D$22,0,1)</f>
        <v>1</v>
      </c>
      <c r="P1428" s="37">
        <f t="shared" si="228"/>
        <v>142.2999999999962</v>
      </c>
      <c r="Q1428" s="36"/>
      <c r="R1428" s="36"/>
    </row>
    <row r="1429" spans="1:18">
      <c r="A1429" s="36"/>
      <c r="B1429" s="36"/>
      <c r="C1429" s="36"/>
      <c r="D1429" s="37">
        <f t="shared" si="221"/>
        <v>142.3999999999962</v>
      </c>
      <c r="E1429" s="37"/>
      <c r="F1429" s="37">
        <f t="shared" si="220"/>
        <v>0.1</v>
      </c>
      <c r="G1429" s="53">
        <f t="shared" si="222"/>
        <v>1</v>
      </c>
      <c r="H1429" s="37">
        <f t="shared" si="223"/>
        <v>0.2</v>
      </c>
      <c r="I1429" s="37">
        <f t="shared" si="224"/>
        <v>28.479999999999482</v>
      </c>
      <c r="J1429" s="37">
        <f t="shared" si="227"/>
        <v>1.9800000000000005E-2</v>
      </c>
      <c r="K1429" s="37">
        <f t="shared" si="229"/>
        <v>1.9800000000072034E-2</v>
      </c>
      <c r="L1429" s="37">
        <f t="shared" si="225"/>
        <v>-7.2029188169508981E-15</v>
      </c>
      <c r="M1429" s="37">
        <f t="shared" si="226"/>
        <v>9.9000000000352958E-2</v>
      </c>
      <c r="N1429" s="36"/>
      <c r="O1429" s="37">
        <f>IF(M1429&gt;'FOBAS Calculator'!$D$22,0,1)</f>
        <v>1</v>
      </c>
      <c r="P1429" s="37">
        <f t="shared" si="228"/>
        <v>142.3999999999962</v>
      </c>
      <c r="Q1429" s="36"/>
      <c r="R1429" s="36"/>
    </row>
    <row r="1430" spans="1:18">
      <c r="A1430" s="36"/>
      <c r="B1430" s="36"/>
      <c r="C1430" s="36"/>
      <c r="D1430" s="37">
        <f t="shared" si="221"/>
        <v>142.49999999999619</v>
      </c>
      <c r="E1430" s="37"/>
      <c r="F1430" s="37">
        <f t="shared" si="220"/>
        <v>0.1</v>
      </c>
      <c r="G1430" s="53">
        <f t="shared" si="222"/>
        <v>1</v>
      </c>
      <c r="H1430" s="37">
        <f t="shared" si="223"/>
        <v>0.2</v>
      </c>
      <c r="I1430" s="37">
        <f t="shared" si="224"/>
        <v>28.499999999999481</v>
      </c>
      <c r="J1430" s="37">
        <f t="shared" si="227"/>
        <v>1.9800000000000005E-2</v>
      </c>
      <c r="K1430" s="37">
        <f t="shared" si="229"/>
        <v>1.9800000000070594E-2</v>
      </c>
      <c r="L1430" s="37">
        <f t="shared" si="225"/>
        <v>-7.0589367684448231E-15</v>
      </c>
      <c r="M1430" s="37">
        <f t="shared" si="226"/>
        <v>9.9000000000345895E-2</v>
      </c>
      <c r="N1430" s="36"/>
      <c r="O1430" s="37">
        <f>IF(M1430&gt;'FOBAS Calculator'!$D$22,0,1)</f>
        <v>1</v>
      </c>
      <c r="P1430" s="37">
        <f t="shared" si="228"/>
        <v>142.49999999999619</v>
      </c>
      <c r="Q1430" s="36"/>
      <c r="R1430" s="36"/>
    </row>
    <row r="1431" spans="1:18">
      <c r="A1431" s="36"/>
      <c r="B1431" s="36"/>
      <c r="C1431" s="36"/>
      <c r="D1431" s="37">
        <f t="shared" si="221"/>
        <v>142.59999999999619</v>
      </c>
      <c r="E1431" s="37"/>
      <c r="F1431" s="37">
        <f t="shared" si="220"/>
        <v>0.1</v>
      </c>
      <c r="G1431" s="53">
        <f t="shared" si="222"/>
        <v>1</v>
      </c>
      <c r="H1431" s="37">
        <f t="shared" si="223"/>
        <v>0.2</v>
      </c>
      <c r="I1431" s="37">
        <f t="shared" si="224"/>
        <v>28.519999999999481</v>
      </c>
      <c r="J1431" s="37">
        <f t="shared" si="227"/>
        <v>1.9800000000000005E-2</v>
      </c>
      <c r="K1431" s="37">
        <f t="shared" si="229"/>
        <v>1.9800000000069179E-2</v>
      </c>
      <c r="L1431" s="37">
        <f t="shared" si="225"/>
        <v>-6.9173833328051158E-15</v>
      </c>
      <c r="M1431" s="37">
        <f t="shared" si="226"/>
        <v>9.9000000000338984E-2</v>
      </c>
      <c r="N1431" s="36"/>
      <c r="O1431" s="37">
        <f>IF(M1431&gt;'FOBAS Calculator'!$D$22,0,1)</f>
        <v>1</v>
      </c>
      <c r="P1431" s="37">
        <f t="shared" si="228"/>
        <v>142.59999999999619</v>
      </c>
      <c r="Q1431" s="36"/>
      <c r="R1431" s="36"/>
    </row>
    <row r="1432" spans="1:18">
      <c r="A1432" s="36"/>
      <c r="B1432" s="36"/>
      <c r="C1432" s="36"/>
      <c r="D1432" s="37">
        <f t="shared" si="221"/>
        <v>142.69999999999618</v>
      </c>
      <c r="E1432" s="37"/>
      <c r="F1432" s="37">
        <f t="shared" si="220"/>
        <v>0.1</v>
      </c>
      <c r="G1432" s="53">
        <f t="shared" si="222"/>
        <v>1</v>
      </c>
      <c r="H1432" s="37">
        <f t="shared" si="223"/>
        <v>0.2</v>
      </c>
      <c r="I1432" s="37">
        <f t="shared" si="224"/>
        <v>28.53999999999948</v>
      </c>
      <c r="J1432" s="37">
        <f t="shared" si="227"/>
        <v>1.9800000000000005E-2</v>
      </c>
      <c r="K1432" s="37">
        <f t="shared" si="229"/>
        <v>1.9800000000067802E-2</v>
      </c>
      <c r="L1432" s="37">
        <f t="shared" si="225"/>
        <v>-6.7796462888125572E-15</v>
      </c>
      <c r="M1432" s="37">
        <f t="shared" si="226"/>
        <v>9.9000000000332197E-2</v>
      </c>
      <c r="N1432" s="36"/>
      <c r="O1432" s="37">
        <f>IF(M1432&gt;'FOBAS Calculator'!$D$22,0,1)</f>
        <v>1</v>
      </c>
      <c r="P1432" s="37">
        <f t="shared" si="228"/>
        <v>142.69999999999618</v>
      </c>
      <c r="Q1432" s="36"/>
      <c r="R1432" s="36"/>
    </row>
    <row r="1433" spans="1:18">
      <c r="A1433" s="36"/>
      <c r="B1433" s="36"/>
      <c r="C1433" s="36"/>
      <c r="D1433" s="37">
        <f t="shared" si="221"/>
        <v>142.79999999999617</v>
      </c>
      <c r="E1433" s="37"/>
      <c r="F1433" s="37">
        <f t="shared" si="220"/>
        <v>0.1</v>
      </c>
      <c r="G1433" s="53">
        <f t="shared" si="222"/>
        <v>1</v>
      </c>
      <c r="H1433" s="37">
        <f t="shared" si="223"/>
        <v>0.2</v>
      </c>
      <c r="I1433" s="37">
        <f t="shared" si="224"/>
        <v>28.55999999999948</v>
      </c>
      <c r="J1433" s="37">
        <f t="shared" si="227"/>
        <v>1.9800000000000005E-2</v>
      </c>
      <c r="K1433" s="37">
        <f t="shared" si="229"/>
        <v>1.9800000000066445E-2</v>
      </c>
      <c r="L1433" s="37">
        <f t="shared" si="225"/>
        <v>-6.6439909129911712E-15</v>
      </c>
      <c r="M1433" s="37">
        <f t="shared" si="226"/>
        <v>9.900000000032555E-2</v>
      </c>
      <c r="N1433" s="36"/>
      <c r="O1433" s="37">
        <f>IF(M1433&gt;'FOBAS Calculator'!$D$22,0,1)</f>
        <v>1</v>
      </c>
      <c r="P1433" s="37">
        <f t="shared" si="228"/>
        <v>142.79999999999617</v>
      </c>
      <c r="Q1433" s="36"/>
      <c r="R1433" s="36"/>
    </row>
    <row r="1434" spans="1:18">
      <c r="A1434" s="36"/>
      <c r="B1434" s="36"/>
      <c r="C1434" s="36"/>
      <c r="D1434" s="37">
        <f t="shared" si="221"/>
        <v>142.89999999999617</v>
      </c>
      <c r="E1434" s="37"/>
      <c r="F1434" s="37">
        <f t="shared" si="220"/>
        <v>0.1</v>
      </c>
      <c r="G1434" s="53">
        <f t="shared" si="222"/>
        <v>1</v>
      </c>
      <c r="H1434" s="37">
        <f t="shared" si="223"/>
        <v>0.2</v>
      </c>
      <c r="I1434" s="37">
        <f t="shared" si="224"/>
        <v>28.57999999999948</v>
      </c>
      <c r="J1434" s="37">
        <f t="shared" si="227"/>
        <v>1.9800000000000005E-2</v>
      </c>
      <c r="K1434" s="37">
        <f t="shared" si="229"/>
        <v>1.9800000000065113E-2</v>
      </c>
      <c r="L1434" s="37">
        <f t="shared" si="225"/>
        <v>-6.5107641500361521E-15</v>
      </c>
      <c r="M1434" s="37">
        <f t="shared" si="226"/>
        <v>9.9000000000319041E-2</v>
      </c>
      <c r="N1434" s="36"/>
      <c r="O1434" s="37">
        <f>IF(M1434&gt;'FOBAS Calculator'!$D$22,0,1)</f>
        <v>1</v>
      </c>
      <c r="P1434" s="37">
        <f t="shared" si="228"/>
        <v>142.89999999999617</v>
      </c>
      <c r="Q1434" s="36"/>
      <c r="R1434" s="36"/>
    </row>
    <row r="1435" spans="1:18">
      <c r="A1435" s="36"/>
      <c r="B1435" s="36"/>
      <c r="C1435" s="36"/>
      <c r="D1435" s="37">
        <f t="shared" si="221"/>
        <v>142.99999999999616</v>
      </c>
      <c r="E1435" s="37"/>
      <c r="F1435" s="37">
        <f t="shared" si="220"/>
        <v>0.1</v>
      </c>
      <c r="G1435" s="53">
        <f t="shared" si="222"/>
        <v>1</v>
      </c>
      <c r="H1435" s="37">
        <f t="shared" si="223"/>
        <v>0.2</v>
      </c>
      <c r="I1435" s="37">
        <f t="shared" si="224"/>
        <v>28.599999999999479</v>
      </c>
      <c r="J1435" s="37">
        <f t="shared" si="227"/>
        <v>1.9800000000000005E-2</v>
      </c>
      <c r="K1435" s="37">
        <f t="shared" si="229"/>
        <v>1.9800000000063812E-2</v>
      </c>
      <c r="L1435" s="37">
        <f t="shared" si="225"/>
        <v>-6.3806598893378915E-15</v>
      </c>
      <c r="M1435" s="37">
        <f t="shared" si="226"/>
        <v>9.9000000000312657E-2</v>
      </c>
      <c r="N1435" s="36"/>
      <c r="O1435" s="37">
        <f>IF(M1435&gt;'FOBAS Calculator'!$D$22,0,1)</f>
        <v>1</v>
      </c>
      <c r="P1435" s="37">
        <f t="shared" si="228"/>
        <v>142.99999999999616</v>
      </c>
      <c r="Q1435" s="36"/>
      <c r="R1435" s="36"/>
    </row>
    <row r="1436" spans="1:18">
      <c r="A1436" s="36"/>
      <c r="B1436" s="36"/>
      <c r="C1436" s="36"/>
      <c r="D1436" s="37">
        <f t="shared" si="221"/>
        <v>143.09999999999616</v>
      </c>
      <c r="E1436" s="37"/>
      <c r="F1436" s="37">
        <f t="shared" si="220"/>
        <v>0.1</v>
      </c>
      <c r="G1436" s="53">
        <f t="shared" si="222"/>
        <v>1</v>
      </c>
      <c r="H1436" s="37">
        <f t="shared" si="223"/>
        <v>0.2</v>
      </c>
      <c r="I1436" s="37">
        <f t="shared" si="224"/>
        <v>28.619999999999479</v>
      </c>
      <c r="J1436" s="37">
        <f t="shared" si="227"/>
        <v>1.9800000000000005E-2</v>
      </c>
      <c r="K1436" s="37">
        <f t="shared" si="229"/>
        <v>1.9800000000062538E-2</v>
      </c>
      <c r="L1436" s="37">
        <f t="shared" si="225"/>
        <v>-6.2533311862011945E-15</v>
      </c>
      <c r="M1436" s="37">
        <f t="shared" si="226"/>
        <v>9.9000000000306398E-2</v>
      </c>
      <c r="N1436" s="36"/>
      <c r="O1436" s="37">
        <f>IF(M1436&gt;'FOBAS Calculator'!$D$22,0,1)</f>
        <v>1</v>
      </c>
      <c r="P1436" s="37">
        <f t="shared" si="228"/>
        <v>143.09999999999616</v>
      </c>
      <c r="Q1436" s="36"/>
      <c r="R1436" s="36"/>
    </row>
    <row r="1437" spans="1:18">
      <c r="A1437" s="36"/>
      <c r="B1437" s="36"/>
      <c r="C1437" s="36"/>
      <c r="D1437" s="37">
        <f t="shared" si="221"/>
        <v>143.19999999999615</v>
      </c>
      <c r="E1437" s="37"/>
      <c r="F1437" s="37">
        <f t="shared" si="220"/>
        <v>0.1</v>
      </c>
      <c r="G1437" s="53">
        <f t="shared" si="222"/>
        <v>1</v>
      </c>
      <c r="H1437" s="37">
        <f t="shared" si="223"/>
        <v>0.2</v>
      </c>
      <c r="I1437" s="37">
        <f t="shared" si="224"/>
        <v>28.639999999999478</v>
      </c>
      <c r="J1437" s="37">
        <f t="shared" si="227"/>
        <v>1.9800000000000005E-2</v>
      </c>
      <c r="K1437" s="37">
        <f t="shared" si="229"/>
        <v>1.9800000000061282E-2</v>
      </c>
      <c r="L1437" s="37">
        <f t="shared" si="225"/>
        <v>-6.1277372065404735E-15</v>
      </c>
      <c r="M1437" s="37">
        <f t="shared" si="226"/>
        <v>9.9000000000300264E-2</v>
      </c>
      <c r="N1437" s="36"/>
      <c r="O1437" s="37">
        <f>IF(M1437&gt;'FOBAS Calculator'!$D$22,0,1)</f>
        <v>1</v>
      </c>
      <c r="P1437" s="37">
        <f t="shared" si="228"/>
        <v>143.19999999999615</v>
      </c>
      <c r="Q1437" s="36"/>
      <c r="R1437" s="36"/>
    </row>
    <row r="1438" spans="1:18">
      <c r="A1438" s="36"/>
      <c r="B1438" s="36"/>
      <c r="C1438" s="36"/>
      <c r="D1438" s="37">
        <f t="shared" si="221"/>
        <v>143.29999999999615</v>
      </c>
      <c r="E1438" s="37"/>
      <c r="F1438" s="37">
        <f t="shared" si="220"/>
        <v>0.1</v>
      </c>
      <c r="G1438" s="53">
        <f t="shared" si="222"/>
        <v>1</v>
      </c>
      <c r="H1438" s="37">
        <f t="shared" si="223"/>
        <v>0.2</v>
      </c>
      <c r="I1438" s="37">
        <f t="shared" si="224"/>
        <v>28.659999999999478</v>
      </c>
      <c r="J1438" s="37">
        <f t="shared" si="227"/>
        <v>1.9800000000000005E-2</v>
      </c>
      <c r="K1438" s="37">
        <f t="shared" si="229"/>
        <v>1.9800000000060054E-2</v>
      </c>
      <c r="L1438" s="37">
        <f t="shared" si="225"/>
        <v>-6.0049187844413153E-15</v>
      </c>
      <c r="M1438" s="37">
        <f t="shared" si="226"/>
        <v>9.9000000000294255E-2</v>
      </c>
      <c r="N1438" s="36"/>
      <c r="O1438" s="37">
        <f>IF(M1438&gt;'FOBAS Calculator'!$D$22,0,1)</f>
        <v>1</v>
      </c>
      <c r="P1438" s="37">
        <f t="shared" si="228"/>
        <v>143.29999999999615</v>
      </c>
      <c r="Q1438" s="36"/>
      <c r="R1438" s="36"/>
    </row>
    <row r="1439" spans="1:18">
      <c r="A1439" s="36"/>
      <c r="B1439" s="36"/>
      <c r="C1439" s="36"/>
      <c r="D1439" s="37">
        <f t="shared" si="221"/>
        <v>143.39999999999614</v>
      </c>
      <c r="E1439" s="37"/>
      <c r="F1439" s="37">
        <f t="shared" si="220"/>
        <v>0.1</v>
      </c>
      <c r="G1439" s="53">
        <f t="shared" si="222"/>
        <v>1</v>
      </c>
      <c r="H1439" s="37">
        <f t="shared" si="223"/>
        <v>0.2</v>
      </c>
      <c r="I1439" s="37">
        <f t="shared" si="224"/>
        <v>28.679999999999477</v>
      </c>
      <c r="J1439" s="37">
        <f t="shared" si="227"/>
        <v>1.9800000000000005E-2</v>
      </c>
      <c r="K1439" s="37">
        <f t="shared" si="229"/>
        <v>1.9800000000058854E-2</v>
      </c>
      <c r="L1439" s="37">
        <f t="shared" si="225"/>
        <v>-5.8848759199037205E-15</v>
      </c>
      <c r="M1439" s="37">
        <f t="shared" si="226"/>
        <v>9.9000000000288371E-2</v>
      </c>
      <c r="N1439" s="36"/>
      <c r="O1439" s="37">
        <f>IF(M1439&gt;'FOBAS Calculator'!$D$22,0,1)</f>
        <v>1</v>
      </c>
      <c r="P1439" s="37">
        <f t="shared" si="228"/>
        <v>143.39999999999614</v>
      </c>
      <c r="Q1439" s="36"/>
      <c r="R1439" s="36"/>
    </row>
    <row r="1440" spans="1:18">
      <c r="A1440" s="36"/>
      <c r="B1440" s="36"/>
      <c r="C1440" s="36"/>
      <c r="D1440" s="37">
        <f t="shared" si="221"/>
        <v>143.49999999999613</v>
      </c>
      <c r="E1440" s="37"/>
      <c r="F1440" s="37">
        <f t="shared" si="220"/>
        <v>0.1</v>
      </c>
      <c r="G1440" s="53">
        <f t="shared" si="222"/>
        <v>1</v>
      </c>
      <c r="H1440" s="37">
        <f t="shared" si="223"/>
        <v>0.2</v>
      </c>
      <c r="I1440" s="37">
        <f t="shared" si="224"/>
        <v>28.699999999999477</v>
      </c>
      <c r="J1440" s="37">
        <f t="shared" si="227"/>
        <v>1.9800000000000005E-2</v>
      </c>
      <c r="K1440" s="37">
        <f t="shared" si="229"/>
        <v>1.9800000000057681E-2</v>
      </c>
      <c r="L1440" s="37">
        <f t="shared" si="225"/>
        <v>-5.7676086129276885E-15</v>
      </c>
      <c r="M1440" s="37">
        <f t="shared" si="226"/>
        <v>9.9000000000282598E-2</v>
      </c>
      <c r="N1440" s="36"/>
      <c r="O1440" s="37">
        <f>IF(M1440&gt;'FOBAS Calculator'!$D$22,0,1)</f>
        <v>1</v>
      </c>
      <c r="P1440" s="37">
        <f t="shared" si="228"/>
        <v>143.49999999999613</v>
      </c>
      <c r="Q1440" s="36"/>
      <c r="R1440" s="36"/>
    </row>
    <row r="1441" spans="1:18">
      <c r="A1441" s="36"/>
      <c r="B1441" s="36"/>
      <c r="C1441" s="36"/>
      <c r="D1441" s="37">
        <f t="shared" si="221"/>
        <v>143.59999999999613</v>
      </c>
      <c r="E1441" s="37"/>
      <c r="F1441" s="37">
        <f t="shared" si="220"/>
        <v>0.1</v>
      </c>
      <c r="G1441" s="53">
        <f t="shared" si="222"/>
        <v>1</v>
      </c>
      <c r="H1441" s="37">
        <f t="shared" si="223"/>
        <v>0.2</v>
      </c>
      <c r="I1441" s="37">
        <f t="shared" si="224"/>
        <v>28.719999999999477</v>
      </c>
      <c r="J1441" s="37">
        <f t="shared" si="227"/>
        <v>1.9800000000000005E-2</v>
      </c>
      <c r="K1441" s="37">
        <f t="shared" si="229"/>
        <v>1.9800000000056522E-2</v>
      </c>
      <c r="L1441" s="37">
        <f t="shared" si="225"/>
        <v>-5.6517290847324375E-15</v>
      </c>
      <c r="M1441" s="37">
        <f t="shared" si="226"/>
        <v>9.900000000027695E-2</v>
      </c>
      <c r="N1441" s="36"/>
      <c r="O1441" s="37">
        <f>IF(M1441&gt;'FOBAS Calculator'!$D$22,0,1)</f>
        <v>1</v>
      </c>
      <c r="P1441" s="37">
        <f t="shared" si="228"/>
        <v>143.59999999999613</v>
      </c>
      <c r="Q1441" s="36"/>
      <c r="R1441" s="36"/>
    </row>
    <row r="1442" spans="1:18">
      <c r="A1442" s="36"/>
      <c r="B1442" s="36"/>
      <c r="C1442" s="36"/>
      <c r="D1442" s="37">
        <f t="shared" si="221"/>
        <v>143.69999999999612</v>
      </c>
      <c r="E1442" s="37"/>
      <c r="F1442" s="37">
        <f t="shared" si="220"/>
        <v>0.1</v>
      </c>
      <c r="G1442" s="53">
        <f t="shared" si="222"/>
        <v>1</v>
      </c>
      <c r="H1442" s="37">
        <f t="shared" si="223"/>
        <v>0.2</v>
      </c>
      <c r="I1442" s="37">
        <f t="shared" si="224"/>
        <v>28.739999999999476</v>
      </c>
      <c r="J1442" s="37">
        <f t="shared" si="227"/>
        <v>1.9800000000000005E-2</v>
      </c>
      <c r="K1442" s="37">
        <f t="shared" si="229"/>
        <v>1.9800000000055395E-2</v>
      </c>
      <c r="L1442" s="37">
        <f t="shared" si="225"/>
        <v>-5.5389720587939451E-15</v>
      </c>
      <c r="M1442" s="37">
        <f t="shared" si="226"/>
        <v>9.9000000000271413E-2</v>
      </c>
      <c r="N1442" s="36"/>
      <c r="O1442" s="37">
        <f>IF(M1442&gt;'FOBAS Calculator'!$D$22,0,1)</f>
        <v>1</v>
      </c>
      <c r="P1442" s="37">
        <f t="shared" si="228"/>
        <v>143.69999999999612</v>
      </c>
      <c r="Q1442" s="36"/>
      <c r="R1442" s="36"/>
    </row>
    <row r="1443" spans="1:18">
      <c r="A1443" s="36"/>
      <c r="B1443" s="36"/>
      <c r="C1443" s="36"/>
      <c r="D1443" s="37">
        <f t="shared" si="221"/>
        <v>143.79999999999612</v>
      </c>
      <c r="E1443" s="37"/>
      <c r="F1443" s="37">
        <f t="shared" si="220"/>
        <v>0.1</v>
      </c>
      <c r="G1443" s="53">
        <f t="shared" si="222"/>
        <v>1</v>
      </c>
      <c r="H1443" s="37">
        <f t="shared" si="223"/>
        <v>0.2</v>
      </c>
      <c r="I1443" s="37">
        <f t="shared" si="224"/>
        <v>28.759999999999476</v>
      </c>
      <c r="J1443" s="37">
        <f t="shared" si="227"/>
        <v>1.9800000000000005E-2</v>
      </c>
      <c r="K1443" s="37">
        <f t="shared" si="229"/>
        <v>1.9800000000054288E-2</v>
      </c>
      <c r="L1443" s="37">
        <f t="shared" si="225"/>
        <v>-5.4282967010266244E-15</v>
      </c>
      <c r="M1443" s="37">
        <f t="shared" si="226"/>
        <v>9.9000000000265986E-2</v>
      </c>
      <c r="N1443" s="36"/>
      <c r="O1443" s="37">
        <f>IF(M1443&gt;'FOBAS Calculator'!$D$22,0,1)</f>
        <v>1</v>
      </c>
      <c r="P1443" s="37">
        <f t="shared" si="228"/>
        <v>143.79999999999612</v>
      </c>
      <c r="Q1443" s="36"/>
      <c r="R1443" s="36"/>
    </row>
    <row r="1444" spans="1:18">
      <c r="A1444" s="36"/>
      <c r="B1444" s="36"/>
      <c r="C1444" s="36"/>
      <c r="D1444" s="37">
        <f t="shared" si="221"/>
        <v>143.89999999999611</v>
      </c>
      <c r="E1444" s="37"/>
      <c r="F1444" s="37">
        <f t="shared" si="220"/>
        <v>0.1</v>
      </c>
      <c r="G1444" s="53">
        <f t="shared" si="222"/>
        <v>1</v>
      </c>
      <c r="H1444" s="37">
        <f t="shared" si="223"/>
        <v>0.2</v>
      </c>
      <c r="I1444" s="37">
        <f t="shared" si="224"/>
        <v>28.779999999999475</v>
      </c>
      <c r="J1444" s="37">
        <f t="shared" si="227"/>
        <v>1.9800000000000005E-2</v>
      </c>
      <c r="K1444" s="37">
        <f t="shared" si="229"/>
        <v>1.9800000000053199E-2</v>
      </c>
      <c r="L1444" s="37">
        <f t="shared" si="225"/>
        <v>-5.3193560667352814E-15</v>
      </c>
      <c r="M1444" s="37">
        <f t="shared" si="226"/>
        <v>9.9000000000260671E-2</v>
      </c>
      <c r="N1444" s="36"/>
      <c r="O1444" s="37">
        <f>IF(M1444&gt;'FOBAS Calculator'!$D$22,0,1)</f>
        <v>1</v>
      </c>
      <c r="P1444" s="37">
        <f t="shared" si="228"/>
        <v>143.89999999999611</v>
      </c>
      <c r="Q1444" s="36"/>
      <c r="R1444" s="36"/>
    </row>
    <row r="1445" spans="1:18">
      <c r="A1445" s="36"/>
      <c r="B1445" s="36"/>
      <c r="C1445" s="36"/>
      <c r="D1445" s="37">
        <f t="shared" si="221"/>
        <v>143.99999999999611</v>
      </c>
      <c r="E1445" s="37"/>
      <c r="F1445" s="37">
        <f t="shared" si="220"/>
        <v>0.1</v>
      </c>
      <c r="G1445" s="53">
        <f t="shared" si="222"/>
        <v>1</v>
      </c>
      <c r="H1445" s="37">
        <f t="shared" si="223"/>
        <v>0.2</v>
      </c>
      <c r="I1445" s="37">
        <f t="shared" si="224"/>
        <v>28.799999999999475</v>
      </c>
      <c r="J1445" s="37">
        <f t="shared" si="227"/>
        <v>1.9800000000000005E-2</v>
      </c>
      <c r="K1445" s="37">
        <f t="shared" si="229"/>
        <v>1.9800000000052137E-2</v>
      </c>
      <c r="L1445" s="37">
        <f t="shared" si="225"/>
        <v>-5.2131909900055004E-15</v>
      </c>
      <c r="M1445" s="37">
        <f t="shared" si="226"/>
        <v>9.9000000000255453E-2</v>
      </c>
      <c r="N1445" s="36"/>
      <c r="O1445" s="37">
        <f>IF(M1445&gt;'FOBAS Calculator'!$D$22,0,1)</f>
        <v>1</v>
      </c>
      <c r="P1445" s="37">
        <f t="shared" si="228"/>
        <v>143.99999999999611</v>
      </c>
      <c r="Q1445" s="36"/>
      <c r="R1445" s="36"/>
    </row>
    <row r="1446" spans="1:18">
      <c r="A1446" s="36"/>
      <c r="B1446" s="36"/>
      <c r="C1446" s="36"/>
      <c r="D1446" s="37">
        <f t="shared" si="221"/>
        <v>144.0999999999961</v>
      </c>
      <c r="E1446" s="37"/>
      <c r="F1446" s="37">
        <f t="shared" si="220"/>
        <v>0.1</v>
      </c>
      <c r="G1446" s="53">
        <f t="shared" si="222"/>
        <v>1</v>
      </c>
      <c r="H1446" s="37">
        <f t="shared" si="223"/>
        <v>0.2</v>
      </c>
      <c r="I1446" s="37">
        <f t="shared" si="224"/>
        <v>28.819999999999474</v>
      </c>
      <c r="J1446" s="37">
        <f t="shared" si="227"/>
        <v>1.9800000000000005E-2</v>
      </c>
      <c r="K1446" s="37">
        <f t="shared" si="229"/>
        <v>1.9800000000051096E-2</v>
      </c>
      <c r="L1446" s="37">
        <f t="shared" si="225"/>
        <v>-5.1091075814468919E-15</v>
      </c>
      <c r="M1446" s="37">
        <f t="shared" si="226"/>
        <v>9.9000000000250346E-2</v>
      </c>
      <c r="N1446" s="36"/>
      <c r="O1446" s="37">
        <f>IF(M1446&gt;'FOBAS Calculator'!$D$22,0,1)</f>
        <v>1</v>
      </c>
      <c r="P1446" s="37">
        <f t="shared" si="228"/>
        <v>144.0999999999961</v>
      </c>
      <c r="Q1446" s="36"/>
      <c r="R1446" s="36"/>
    </row>
    <row r="1447" spans="1:18">
      <c r="A1447" s="36"/>
      <c r="B1447" s="36"/>
      <c r="C1447" s="36"/>
      <c r="D1447" s="37">
        <f t="shared" si="221"/>
        <v>144.19999999999609</v>
      </c>
      <c r="E1447" s="37"/>
      <c r="F1447" s="37">
        <f t="shared" si="220"/>
        <v>0.1</v>
      </c>
      <c r="G1447" s="53">
        <f t="shared" si="222"/>
        <v>1</v>
      </c>
      <c r="H1447" s="37">
        <f t="shared" si="223"/>
        <v>0.2</v>
      </c>
      <c r="I1447" s="37">
        <f t="shared" si="224"/>
        <v>28.839999999999474</v>
      </c>
      <c r="J1447" s="37">
        <f t="shared" si="227"/>
        <v>1.9800000000000005E-2</v>
      </c>
      <c r="K1447" s="37">
        <f t="shared" si="229"/>
        <v>1.9800000000050073E-2</v>
      </c>
      <c r="L1447" s="37">
        <f t="shared" si="225"/>
        <v>-5.0067588963642603E-15</v>
      </c>
      <c r="M1447" s="37">
        <f t="shared" si="226"/>
        <v>9.9000000000245336E-2</v>
      </c>
      <c r="N1447" s="36"/>
      <c r="O1447" s="37">
        <f>IF(M1447&gt;'FOBAS Calculator'!$D$22,0,1)</f>
        <v>1</v>
      </c>
      <c r="P1447" s="37">
        <f t="shared" si="228"/>
        <v>144.19999999999609</v>
      </c>
      <c r="Q1447" s="36"/>
      <c r="R1447" s="36"/>
    </row>
    <row r="1448" spans="1:18">
      <c r="A1448" s="36"/>
      <c r="B1448" s="36"/>
      <c r="C1448" s="36"/>
      <c r="D1448" s="37">
        <f t="shared" si="221"/>
        <v>144.29999999999609</v>
      </c>
      <c r="E1448" s="37"/>
      <c r="F1448" s="37">
        <f t="shared" si="220"/>
        <v>0.1</v>
      </c>
      <c r="G1448" s="53">
        <f t="shared" si="222"/>
        <v>1</v>
      </c>
      <c r="H1448" s="37">
        <f t="shared" si="223"/>
        <v>0.2</v>
      </c>
      <c r="I1448" s="37">
        <f t="shared" si="224"/>
        <v>28.859999999999474</v>
      </c>
      <c r="J1448" s="37">
        <f t="shared" si="227"/>
        <v>1.9800000000000005E-2</v>
      </c>
      <c r="K1448" s="37">
        <f t="shared" si="229"/>
        <v>1.980000000004907E-2</v>
      </c>
      <c r="L1448" s="37">
        <f t="shared" si="225"/>
        <v>-4.9064918794528013E-15</v>
      </c>
      <c r="M1448" s="37">
        <f t="shared" si="226"/>
        <v>9.9000000000240423E-2</v>
      </c>
      <c r="N1448" s="36"/>
      <c r="O1448" s="37">
        <f>IF(M1448&gt;'FOBAS Calculator'!$D$22,0,1)</f>
        <v>1</v>
      </c>
      <c r="P1448" s="37">
        <f t="shared" si="228"/>
        <v>144.29999999999609</v>
      </c>
      <c r="Q1448" s="36"/>
      <c r="R1448" s="36"/>
    </row>
    <row r="1449" spans="1:18">
      <c r="A1449" s="36"/>
      <c r="B1449" s="36"/>
      <c r="C1449" s="36"/>
      <c r="D1449" s="37">
        <f t="shared" si="221"/>
        <v>144.39999999999608</v>
      </c>
      <c r="E1449" s="37"/>
      <c r="F1449" s="37">
        <f t="shared" si="220"/>
        <v>0.1</v>
      </c>
      <c r="G1449" s="53">
        <f t="shared" si="222"/>
        <v>1</v>
      </c>
      <c r="H1449" s="37">
        <f t="shared" si="223"/>
        <v>0.2</v>
      </c>
      <c r="I1449" s="37">
        <f t="shared" si="224"/>
        <v>28.879999999999473</v>
      </c>
      <c r="J1449" s="37">
        <f t="shared" si="227"/>
        <v>1.9800000000000005E-2</v>
      </c>
      <c r="K1449" s="37">
        <f t="shared" si="229"/>
        <v>1.9800000000048085E-2</v>
      </c>
      <c r="L1449" s="37">
        <f t="shared" si="225"/>
        <v>-4.8079595860173184E-15</v>
      </c>
      <c r="M1449" s="37">
        <f t="shared" si="226"/>
        <v>9.9000000000235622E-2</v>
      </c>
      <c r="N1449" s="36"/>
      <c r="O1449" s="37">
        <f>IF(M1449&gt;'FOBAS Calculator'!$D$22,0,1)</f>
        <v>1</v>
      </c>
      <c r="P1449" s="37">
        <f t="shared" si="228"/>
        <v>144.39999999999608</v>
      </c>
      <c r="Q1449" s="36"/>
      <c r="R1449" s="36"/>
    </row>
    <row r="1450" spans="1:18">
      <c r="A1450" s="36"/>
      <c r="B1450" s="36"/>
      <c r="C1450" s="36"/>
      <c r="D1450" s="37">
        <f t="shared" si="221"/>
        <v>144.49999999999608</v>
      </c>
      <c r="E1450" s="37"/>
      <c r="F1450" s="37">
        <f t="shared" si="220"/>
        <v>0.1</v>
      </c>
      <c r="G1450" s="53">
        <f t="shared" si="222"/>
        <v>1</v>
      </c>
      <c r="H1450" s="37">
        <f t="shared" si="223"/>
        <v>0.2</v>
      </c>
      <c r="I1450" s="37">
        <f t="shared" si="224"/>
        <v>28.899999999999473</v>
      </c>
      <c r="J1450" s="37">
        <f t="shared" si="227"/>
        <v>1.9800000000000005E-2</v>
      </c>
      <c r="K1450" s="37">
        <f t="shared" si="229"/>
        <v>1.9800000000047127E-2</v>
      </c>
      <c r="L1450" s="37">
        <f t="shared" si="225"/>
        <v>-4.7122028501433989E-15</v>
      </c>
      <c r="M1450" s="37">
        <f t="shared" si="226"/>
        <v>9.9000000000230903E-2</v>
      </c>
      <c r="N1450" s="36"/>
      <c r="O1450" s="37">
        <f>IF(M1450&gt;'FOBAS Calculator'!$D$22,0,1)</f>
        <v>1</v>
      </c>
      <c r="P1450" s="37">
        <f t="shared" si="228"/>
        <v>144.49999999999608</v>
      </c>
      <c r="Q1450" s="36"/>
      <c r="R1450" s="36"/>
    </row>
    <row r="1451" spans="1:18">
      <c r="A1451" s="36"/>
      <c r="B1451" s="36"/>
      <c r="C1451" s="36"/>
      <c r="D1451" s="37">
        <f t="shared" si="221"/>
        <v>144.59999999999607</v>
      </c>
      <c r="E1451" s="37"/>
      <c r="F1451" s="37">
        <f t="shared" si="220"/>
        <v>0.1</v>
      </c>
      <c r="G1451" s="53">
        <f t="shared" si="222"/>
        <v>1</v>
      </c>
      <c r="H1451" s="37">
        <f t="shared" si="223"/>
        <v>0.2</v>
      </c>
      <c r="I1451" s="37">
        <f t="shared" si="224"/>
        <v>28.919999999999472</v>
      </c>
      <c r="J1451" s="37">
        <f t="shared" si="227"/>
        <v>1.9800000000000005E-2</v>
      </c>
      <c r="K1451" s="37">
        <f t="shared" si="229"/>
        <v>1.9800000000046183E-2</v>
      </c>
      <c r="L1451" s="37">
        <f t="shared" si="225"/>
        <v>-4.6178338930502605E-15</v>
      </c>
      <c r="M1451" s="37">
        <f t="shared" si="226"/>
        <v>9.9000000000226282E-2</v>
      </c>
      <c r="N1451" s="36"/>
      <c r="O1451" s="37">
        <f>IF(M1451&gt;'FOBAS Calculator'!$D$22,0,1)</f>
        <v>1</v>
      </c>
      <c r="P1451" s="37">
        <f t="shared" si="228"/>
        <v>144.59999999999607</v>
      </c>
      <c r="Q1451" s="36"/>
      <c r="R1451" s="36"/>
    </row>
    <row r="1452" spans="1:18">
      <c r="A1452" s="36"/>
      <c r="B1452" s="36"/>
      <c r="C1452" s="36"/>
      <c r="D1452" s="37">
        <f t="shared" si="221"/>
        <v>144.69999999999607</v>
      </c>
      <c r="E1452" s="37"/>
      <c r="F1452" s="37">
        <f t="shared" si="220"/>
        <v>0.1</v>
      </c>
      <c r="G1452" s="53">
        <f t="shared" si="222"/>
        <v>1</v>
      </c>
      <c r="H1452" s="37">
        <f t="shared" si="223"/>
        <v>0.2</v>
      </c>
      <c r="I1452" s="37">
        <f t="shared" si="224"/>
        <v>28.939999999999472</v>
      </c>
      <c r="J1452" s="37">
        <f t="shared" si="227"/>
        <v>1.9800000000000005E-2</v>
      </c>
      <c r="K1452" s="37">
        <f t="shared" si="229"/>
        <v>1.9800000000045261E-2</v>
      </c>
      <c r="L1452" s="37">
        <f t="shared" si="225"/>
        <v>-4.5255466041282947E-15</v>
      </c>
      <c r="M1452" s="37">
        <f t="shared" si="226"/>
        <v>9.9000000000221758E-2</v>
      </c>
      <c r="N1452" s="36"/>
      <c r="O1452" s="37">
        <f>IF(M1452&gt;'FOBAS Calculator'!$D$22,0,1)</f>
        <v>1</v>
      </c>
      <c r="P1452" s="37">
        <f t="shared" si="228"/>
        <v>144.69999999999607</v>
      </c>
      <c r="Q1452" s="36"/>
      <c r="R1452" s="36"/>
    </row>
    <row r="1453" spans="1:18">
      <c r="A1453" s="36"/>
      <c r="B1453" s="36"/>
      <c r="C1453" s="36"/>
      <c r="D1453" s="37">
        <f t="shared" si="221"/>
        <v>144.79999999999606</v>
      </c>
      <c r="E1453" s="37"/>
      <c r="F1453" s="37">
        <f t="shared" si="220"/>
        <v>0.1</v>
      </c>
      <c r="G1453" s="53">
        <f t="shared" si="222"/>
        <v>1</v>
      </c>
      <c r="H1453" s="37">
        <f t="shared" si="223"/>
        <v>0.2</v>
      </c>
      <c r="I1453" s="37">
        <f t="shared" si="224"/>
        <v>28.959999999999471</v>
      </c>
      <c r="J1453" s="37">
        <f t="shared" si="227"/>
        <v>1.9800000000000005E-2</v>
      </c>
      <c r="K1453" s="37">
        <f t="shared" si="229"/>
        <v>1.9800000000044359E-2</v>
      </c>
      <c r="L1453" s="37">
        <f t="shared" si="225"/>
        <v>-4.4353409833775007E-15</v>
      </c>
      <c r="M1453" s="37">
        <f t="shared" si="226"/>
        <v>9.9000000000217317E-2</v>
      </c>
      <c r="N1453" s="36"/>
      <c r="O1453" s="37">
        <f>IF(M1453&gt;'FOBAS Calculator'!$D$22,0,1)</f>
        <v>1</v>
      </c>
      <c r="P1453" s="37">
        <f t="shared" si="228"/>
        <v>144.79999999999606</v>
      </c>
      <c r="Q1453" s="36"/>
      <c r="R1453" s="36"/>
    </row>
    <row r="1454" spans="1:18">
      <c r="A1454" s="36"/>
      <c r="B1454" s="36"/>
      <c r="C1454" s="36"/>
      <c r="D1454" s="37">
        <f t="shared" si="221"/>
        <v>144.89999999999606</v>
      </c>
      <c r="E1454" s="37"/>
      <c r="F1454" s="37">
        <f t="shared" si="220"/>
        <v>0.1</v>
      </c>
      <c r="G1454" s="53">
        <f t="shared" si="222"/>
        <v>1</v>
      </c>
      <c r="H1454" s="37">
        <f t="shared" si="223"/>
        <v>0.2</v>
      </c>
      <c r="I1454" s="37">
        <f t="shared" si="224"/>
        <v>28.979999999999471</v>
      </c>
      <c r="J1454" s="37">
        <f t="shared" si="227"/>
        <v>1.9800000000000005E-2</v>
      </c>
      <c r="K1454" s="37">
        <f t="shared" si="229"/>
        <v>1.9800000000043467E-2</v>
      </c>
      <c r="L1454" s="37">
        <f t="shared" si="225"/>
        <v>-4.3461761967122927E-15</v>
      </c>
      <c r="M1454" s="37">
        <f t="shared" si="226"/>
        <v>9.9000000000212973E-2</v>
      </c>
      <c r="N1454" s="36"/>
      <c r="O1454" s="37">
        <f>IF(M1454&gt;'FOBAS Calculator'!$D$22,0,1)</f>
        <v>1</v>
      </c>
      <c r="P1454" s="37">
        <f t="shared" si="228"/>
        <v>144.89999999999606</v>
      </c>
      <c r="Q1454" s="36"/>
      <c r="R1454" s="36"/>
    </row>
    <row r="1455" spans="1:18">
      <c r="A1455" s="36"/>
      <c r="B1455" s="36"/>
      <c r="C1455" s="36"/>
      <c r="D1455" s="37">
        <f t="shared" si="221"/>
        <v>144.99999999999605</v>
      </c>
      <c r="E1455" s="37"/>
      <c r="F1455" s="37">
        <f t="shared" si="220"/>
        <v>0.1</v>
      </c>
      <c r="G1455" s="53">
        <f t="shared" si="222"/>
        <v>1</v>
      </c>
      <c r="H1455" s="37">
        <f t="shared" si="223"/>
        <v>0.2</v>
      </c>
      <c r="I1455" s="37">
        <f t="shared" si="224"/>
        <v>28.999999999999471</v>
      </c>
      <c r="J1455" s="37">
        <f t="shared" si="227"/>
        <v>1.9800000000000005E-2</v>
      </c>
      <c r="K1455" s="37">
        <f t="shared" si="229"/>
        <v>1.9800000000042599E-2</v>
      </c>
      <c r="L1455" s="37">
        <f t="shared" si="225"/>
        <v>-4.2594400229134523E-15</v>
      </c>
      <c r="M1455" s="37">
        <f t="shared" si="226"/>
        <v>9.9000000000208713E-2</v>
      </c>
      <c r="N1455" s="36"/>
      <c r="O1455" s="37">
        <f>IF(M1455&gt;'FOBAS Calculator'!$D$22,0,1)</f>
        <v>1</v>
      </c>
      <c r="P1455" s="37">
        <f t="shared" si="228"/>
        <v>144.99999999999605</v>
      </c>
      <c r="Q1455" s="36"/>
      <c r="R1455" s="36"/>
    </row>
    <row r="1456" spans="1:18">
      <c r="A1456" s="36"/>
      <c r="B1456" s="36"/>
      <c r="C1456" s="36"/>
      <c r="D1456" s="37">
        <f t="shared" si="221"/>
        <v>145.09999999999604</v>
      </c>
      <c r="E1456" s="37"/>
      <c r="F1456" s="37">
        <f t="shared" si="220"/>
        <v>0.1</v>
      </c>
      <c r="G1456" s="53">
        <f t="shared" si="222"/>
        <v>1</v>
      </c>
      <c r="H1456" s="37">
        <f t="shared" si="223"/>
        <v>0.2</v>
      </c>
      <c r="I1456" s="37">
        <f t="shared" si="224"/>
        <v>29.01999999999947</v>
      </c>
      <c r="J1456" s="37">
        <f t="shared" si="227"/>
        <v>1.9800000000000005E-2</v>
      </c>
      <c r="K1456" s="37">
        <f t="shared" si="229"/>
        <v>1.9800000000041746E-2</v>
      </c>
      <c r="L1456" s="37">
        <f t="shared" si="225"/>
        <v>-4.1740916278953929E-15</v>
      </c>
      <c r="M1456" s="37">
        <f t="shared" si="226"/>
        <v>9.9000000000204535E-2</v>
      </c>
      <c r="N1456" s="36"/>
      <c r="O1456" s="37">
        <f>IF(M1456&gt;'FOBAS Calculator'!$D$22,0,1)</f>
        <v>1</v>
      </c>
      <c r="P1456" s="37">
        <f t="shared" si="228"/>
        <v>145.09999999999604</v>
      </c>
      <c r="Q1456" s="36"/>
      <c r="R1456" s="36"/>
    </row>
    <row r="1457" spans="1:18">
      <c r="A1457" s="36"/>
      <c r="B1457" s="36"/>
      <c r="C1457" s="36"/>
      <c r="D1457" s="37">
        <f t="shared" si="221"/>
        <v>145.19999999999604</v>
      </c>
      <c r="E1457" s="37"/>
      <c r="F1457" s="37">
        <f t="shared" si="220"/>
        <v>0.1</v>
      </c>
      <c r="G1457" s="53">
        <f t="shared" si="222"/>
        <v>1</v>
      </c>
      <c r="H1457" s="37">
        <f t="shared" si="223"/>
        <v>0.2</v>
      </c>
      <c r="I1457" s="37">
        <f t="shared" si="224"/>
        <v>29.03999999999947</v>
      </c>
      <c r="J1457" s="37">
        <f t="shared" si="227"/>
        <v>1.9800000000000005E-2</v>
      </c>
      <c r="K1457" s="37">
        <f t="shared" si="229"/>
        <v>1.980000000004091E-2</v>
      </c>
      <c r="L1457" s="37">
        <f t="shared" si="225"/>
        <v>-4.0904779563533111E-15</v>
      </c>
      <c r="M1457" s="37">
        <f t="shared" si="226"/>
        <v>9.9000000000200442E-2</v>
      </c>
      <c r="N1457" s="36"/>
      <c r="O1457" s="37">
        <f>IF(M1457&gt;'FOBAS Calculator'!$D$22,0,1)</f>
        <v>1</v>
      </c>
      <c r="P1457" s="37">
        <f t="shared" si="228"/>
        <v>145.19999999999604</v>
      </c>
      <c r="Q1457" s="36"/>
      <c r="R1457" s="36"/>
    </row>
    <row r="1458" spans="1:18">
      <c r="A1458" s="36"/>
      <c r="B1458" s="36"/>
      <c r="C1458" s="36"/>
      <c r="D1458" s="37">
        <f t="shared" si="221"/>
        <v>145.29999999999603</v>
      </c>
      <c r="E1458" s="37"/>
      <c r="F1458" s="37">
        <f t="shared" si="220"/>
        <v>0.1</v>
      </c>
      <c r="G1458" s="53">
        <f t="shared" si="222"/>
        <v>1</v>
      </c>
      <c r="H1458" s="37">
        <f t="shared" si="223"/>
        <v>0.2</v>
      </c>
      <c r="I1458" s="37">
        <f t="shared" si="224"/>
        <v>29.059999999999469</v>
      </c>
      <c r="J1458" s="37">
        <f t="shared" si="227"/>
        <v>1.9800000000000005E-2</v>
      </c>
      <c r="K1458" s="37">
        <f t="shared" si="229"/>
        <v>1.9800000000040095E-2</v>
      </c>
      <c r="L1458" s="37">
        <f t="shared" si="225"/>
        <v>-4.0089459529824012E-15</v>
      </c>
      <c r="M1458" s="37">
        <f t="shared" si="226"/>
        <v>9.9000000000196431E-2</v>
      </c>
      <c r="N1458" s="36"/>
      <c r="O1458" s="37">
        <f>IF(M1458&gt;'FOBAS Calculator'!$D$22,0,1)</f>
        <v>1</v>
      </c>
      <c r="P1458" s="37">
        <f t="shared" si="228"/>
        <v>145.29999999999603</v>
      </c>
      <c r="Q1458" s="36"/>
      <c r="R1458" s="36"/>
    </row>
    <row r="1459" spans="1:18">
      <c r="A1459" s="36"/>
      <c r="B1459" s="36"/>
      <c r="C1459" s="36"/>
      <c r="D1459" s="37">
        <f t="shared" si="221"/>
        <v>145.39999999999603</v>
      </c>
      <c r="E1459" s="37"/>
      <c r="F1459" s="37">
        <f t="shared" si="220"/>
        <v>0.1</v>
      </c>
      <c r="G1459" s="53">
        <f t="shared" si="222"/>
        <v>1</v>
      </c>
      <c r="H1459" s="37">
        <f t="shared" si="223"/>
        <v>0.2</v>
      </c>
      <c r="I1459" s="37">
        <f t="shared" si="224"/>
        <v>29.079999999999469</v>
      </c>
      <c r="J1459" s="37">
        <f t="shared" si="227"/>
        <v>1.9800000000000005E-2</v>
      </c>
      <c r="K1459" s="37">
        <f t="shared" si="229"/>
        <v>1.9800000000039293E-2</v>
      </c>
      <c r="L1459" s="37">
        <f t="shared" si="225"/>
        <v>-3.928801728392273E-15</v>
      </c>
      <c r="M1459" s="37">
        <f t="shared" si="226"/>
        <v>9.9000000000192503E-2</v>
      </c>
      <c r="N1459" s="36"/>
      <c r="O1459" s="37">
        <f>IF(M1459&gt;'FOBAS Calculator'!$D$22,0,1)</f>
        <v>1</v>
      </c>
      <c r="P1459" s="37">
        <f t="shared" si="228"/>
        <v>145.39999999999603</v>
      </c>
      <c r="Q1459" s="36"/>
      <c r="R1459" s="36"/>
    </row>
    <row r="1460" spans="1:18">
      <c r="A1460" s="36"/>
      <c r="B1460" s="36"/>
      <c r="C1460" s="36"/>
      <c r="D1460" s="37">
        <f t="shared" si="221"/>
        <v>145.49999999999602</v>
      </c>
      <c r="E1460" s="37"/>
      <c r="F1460" s="37">
        <f t="shared" si="220"/>
        <v>0.1</v>
      </c>
      <c r="G1460" s="53">
        <f t="shared" si="222"/>
        <v>1</v>
      </c>
      <c r="H1460" s="37">
        <f t="shared" si="223"/>
        <v>0.2</v>
      </c>
      <c r="I1460" s="37">
        <f t="shared" si="224"/>
        <v>29.099999999999469</v>
      </c>
      <c r="J1460" s="37">
        <f t="shared" si="227"/>
        <v>1.9800000000000005E-2</v>
      </c>
      <c r="K1460" s="37">
        <f t="shared" si="229"/>
        <v>1.9800000000038506E-2</v>
      </c>
      <c r="L1460" s="37">
        <f t="shared" si="225"/>
        <v>-3.8500452825829258E-15</v>
      </c>
      <c r="M1460" s="37">
        <f t="shared" si="226"/>
        <v>9.9000000000188659E-2</v>
      </c>
      <c r="N1460" s="36"/>
      <c r="O1460" s="37">
        <f>IF(M1460&gt;'FOBAS Calculator'!$D$22,0,1)</f>
        <v>1</v>
      </c>
      <c r="P1460" s="37">
        <f t="shared" si="228"/>
        <v>145.49999999999602</v>
      </c>
      <c r="Q1460" s="36"/>
      <c r="R1460" s="36"/>
    </row>
    <row r="1461" spans="1:18">
      <c r="A1461" s="36"/>
      <c r="B1461" s="36"/>
      <c r="C1461" s="36"/>
      <c r="D1461" s="37">
        <f t="shared" si="221"/>
        <v>145.59999999999602</v>
      </c>
      <c r="E1461" s="37"/>
      <c r="F1461" s="37">
        <f t="shared" si="220"/>
        <v>0.1</v>
      </c>
      <c r="G1461" s="53">
        <f t="shared" si="222"/>
        <v>1</v>
      </c>
      <c r="H1461" s="37">
        <f t="shared" si="223"/>
        <v>0.2</v>
      </c>
      <c r="I1461" s="37">
        <f t="shared" si="224"/>
        <v>29.119999999999468</v>
      </c>
      <c r="J1461" s="37">
        <f t="shared" si="227"/>
        <v>1.9800000000000005E-2</v>
      </c>
      <c r="K1461" s="37">
        <f t="shared" si="229"/>
        <v>1.9800000000037735E-2</v>
      </c>
      <c r="L1461" s="37">
        <f t="shared" si="225"/>
        <v>-3.7730235602495554E-15</v>
      </c>
      <c r="M1461" s="37">
        <f t="shared" si="226"/>
        <v>9.9000000000184885E-2</v>
      </c>
      <c r="N1461" s="36"/>
      <c r="O1461" s="37">
        <f>IF(M1461&gt;'FOBAS Calculator'!$D$22,0,1)</f>
        <v>1</v>
      </c>
      <c r="P1461" s="37">
        <f t="shared" si="228"/>
        <v>145.59999999999602</v>
      </c>
      <c r="Q1461" s="36"/>
      <c r="R1461" s="36"/>
    </row>
    <row r="1462" spans="1:18">
      <c r="A1462" s="36"/>
      <c r="B1462" s="36"/>
      <c r="C1462" s="36"/>
      <c r="D1462" s="37">
        <f t="shared" si="221"/>
        <v>145.69999999999601</v>
      </c>
      <c r="E1462" s="37"/>
      <c r="F1462" s="37">
        <f t="shared" si="220"/>
        <v>0.1</v>
      </c>
      <c r="G1462" s="53">
        <f t="shared" si="222"/>
        <v>1</v>
      </c>
      <c r="H1462" s="37">
        <f t="shared" si="223"/>
        <v>0.2</v>
      </c>
      <c r="I1462" s="37">
        <f t="shared" si="224"/>
        <v>29.139999999999468</v>
      </c>
      <c r="J1462" s="37">
        <f t="shared" si="227"/>
        <v>1.9800000000000005E-2</v>
      </c>
      <c r="K1462" s="37">
        <f t="shared" si="229"/>
        <v>1.9800000000036979E-2</v>
      </c>
      <c r="L1462" s="37">
        <f t="shared" si="225"/>
        <v>-3.6973896166969668E-15</v>
      </c>
      <c r="M1462" s="37">
        <f t="shared" si="226"/>
        <v>9.9000000000181193E-2</v>
      </c>
      <c r="N1462" s="36"/>
      <c r="O1462" s="37">
        <f>IF(M1462&gt;'FOBAS Calculator'!$D$22,0,1)</f>
        <v>1</v>
      </c>
      <c r="P1462" s="37">
        <f t="shared" si="228"/>
        <v>145.69999999999601</v>
      </c>
      <c r="Q1462" s="36"/>
      <c r="R1462" s="36"/>
    </row>
    <row r="1463" spans="1:18">
      <c r="A1463" s="36"/>
      <c r="B1463" s="36"/>
      <c r="C1463" s="36"/>
      <c r="D1463" s="37">
        <f t="shared" si="221"/>
        <v>145.799999999996</v>
      </c>
      <c r="E1463" s="37"/>
      <c r="F1463" s="37">
        <f t="shared" si="220"/>
        <v>0.1</v>
      </c>
      <c r="G1463" s="53">
        <f t="shared" si="222"/>
        <v>1</v>
      </c>
      <c r="H1463" s="37">
        <f t="shared" si="223"/>
        <v>0.2</v>
      </c>
      <c r="I1463" s="37">
        <f t="shared" si="224"/>
        <v>29.159999999999467</v>
      </c>
      <c r="J1463" s="37">
        <f t="shared" si="227"/>
        <v>1.9800000000000005E-2</v>
      </c>
      <c r="K1463" s="37">
        <f t="shared" si="229"/>
        <v>1.9800000000036243E-2</v>
      </c>
      <c r="L1463" s="37">
        <f t="shared" si="225"/>
        <v>-3.62383734131555E-15</v>
      </c>
      <c r="M1463" s="37">
        <f t="shared" si="226"/>
        <v>9.9000000000177571E-2</v>
      </c>
      <c r="N1463" s="36"/>
      <c r="O1463" s="37">
        <f>IF(M1463&gt;'FOBAS Calculator'!$D$22,0,1)</f>
        <v>1</v>
      </c>
      <c r="P1463" s="37">
        <f t="shared" si="228"/>
        <v>145.799999999996</v>
      </c>
      <c r="Q1463" s="36"/>
      <c r="R1463" s="36"/>
    </row>
    <row r="1464" spans="1:18">
      <c r="A1464" s="36"/>
      <c r="B1464" s="36"/>
      <c r="C1464" s="36"/>
      <c r="D1464" s="37">
        <f t="shared" si="221"/>
        <v>145.899999999996</v>
      </c>
      <c r="E1464" s="37"/>
      <c r="F1464" s="37">
        <f t="shared" si="220"/>
        <v>0.1</v>
      </c>
      <c r="G1464" s="53">
        <f t="shared" si="222"/>
        <v>1</v>
      </c>
      <c r="H1464" s="37">
        <f t="shared" si="223"/>
        <v>0.2</v>
      </c>
      <c r="I1464" s="37">
        <f t="shared" si="224"/>
        <v>29.179999999999467</v>
      </c>
      <c r="J1464" s="37">
        <f t="shared" si="227"/>
        <v>1.9800000000000005E-2</v>
      </c>
      <c r="K1464" s="37">
        <f t="shared" si="229"/>
        <v>1.9800000000035518E-2</v>
      </c>
      <c r="L1464" s="37">
        <f t="shared" si="225"/>
        <v>-3.5513259000197196E-15</v>
      </c>
      <c r="M1464" s="37">
        <f t="shared" si="226"/>
        <v>9.9000000000174018E-2</v>
      </c>
      <c r="N1464" s="36"/>
      <c r="O1464" s="37">
        <f>IF(M1464&gt;'FOBAS Calculator'!$D$22,0,1)</f>
        <v>1</v>
      </c>
      <c r="P1464" s="37">
        <f t="shared" si="228"/>
        <v>145.899999999996</v>
      </c>
      <c r="Q1464" s="36"/>
      <c r="R1464" s="36"/>
    </row>
    <row r="1465" spans="1:18">
      <c r="A1465" s="36"/>
      <c r="B1465" s="36"/>
      <c r="C1465" s="36"/>
      <c r="D1465" s="37">
        <f t="shared" si="221"/>
        <v>145.99999999999599</v>
      </c>
      <c r="E1465" s="37"/>
      <c r="F1465" s="37">
        <f t="shared" si="220"/>
        <v>0.1</v>
      </c>
      <c r="G1465" s="53">
        <f t="shared" si="222"/>
        <v>1</v>
      </c>
      <c r="H1465" s="37">
        <f t="shared" si="223"/>
        <v>0.2</v>
      </c>
      <c r="I1465" s="37">
        <f t="shared" si="224"/>
        <v>29.199999999999466</v>
      </c>
      <c r="J1465" s="37">
        <f t="shared" si="227"/>
        <v>1.9800000000000005E-2</v>
      </c>
      <c r="K1465" s="37">
        <f t="shared" si="229"/>
        <v>1.9800000000034807E-2</v>
      </c>
      <c r="L1465" s="37">
        <f t="shared" si="225"/>
        <v>-3.4802022375046705E-15</v>
      </c>
      <c r="M1465" s="37">
        <f t="shared" si="226"/>
        <v>9.9000000000170535E-2</v>
      </c>
      <c r="N1465" s="36"/>
      <c r="O1465" s="37">
        <f>IF(M1465&gt;'FOBAS Calculator'!$D$22,0,1)</f>
        <v>1</v>
      </c>
      <c r="P1465" s="37">
        <f t="shared" si="228"/>
        <v>145.99999999999599</v>
      </c>
      <c r="Q1465" s="36"/>
      <c r="R1465" s="36"/>
    </row>
    <row r="1466" spans="1:18">
      <c r="A1466" s="36"/>
      <c r="B1466" s="36"/>
      <c r="C1466" s="36"/>
      <c r="D1466" s="37">
        <f t="shared" si="221"/>
        <v>146.09999999999599</v>
      </c>
      <c r="E1466" s="37"/>
      <c r="F1466" s="37">
        <f t="shared" si="220"/>
        <v>0.1</v>
      </c>
      <c r="G1466" s="53">
        <f t="shared" si="222"/>
        <v>1</v>
      </c>
      <c r="H1466" s="37">
        <f t="shared" si="223"/>
        <v>0.2</v>
      </c>
      <c r="I1466" s="37">
        <f t="shared" si="224"/>
        <v>29.219999999999466</v>
      </c>
      <c r="J1466" s="37">
        <f t="shared" si="227"/>
        <v>1.9800000000000005E-2</v>
      </c>
      <c r="K1466" s="37">
        <f t="shared" si="229"/>
        <v>1.980000000003411E-2</v>
      </c>
      <c r="L1466" s="37">
        <f t="shared" si="225"/>
        <v>-3.4104663537704027E-15</v>
      </c>
      <c r="M1466" s="37">
        <f t="shared" si="226"/>
        <v>9.9000000000167121E-2</v>
      </c>
      <c r="N1466" s="36"/>
      <c r="O1466" s="37">
        <f>IF(M1466&gt;'FOBAS Calculator'!$D$22,0,1)</f>
        <v>1</v>
      </c>
      <c r="P1466" s="37">
        <f t="shared" si="228"/>
        <v>146.09999999999599</v>
      </c>
      <c r="Q1466" s="36"/>
      <c r="R1466" s="36"/>
    </row>
    <row r="1467" spans="1:18">
      <c r="A1467" s="36"/>
      <c r="B1467" s="36"/>
      <c r="C1467" s="36"/>
      <c r="D1467" s="37">
        <f t="shared" si="221"/>
        <v>146.19999999999598</v>
      </c>
      <c r="E1467" s="37"/>
      <c r="F1467" s="37">
        <f t="shared" si="220"/>
        <v>0.1</v>
      </c>
      <c r="G1467" s="53">
        <f t="shared" si="222"/>
        <v>1</v>
      </c>
      <c r="H1467" s="37">
        <f t="shared" si="223"/>
        <v>0.2</v>
      </c>
      <c r="I1467" s="37">
        <f t="shared" si="224"/>
        <v>29.239999999999466</v>
      </c>
      <c r="J1467" s="37">
        <f t="shared" si="227"/>
        <v>1.9800000000000005E-2</v>
      </c>
      <c r="K1467" s="37">
        <f t="shared" si="229"/>
        <v>1.980000000003343E-2</v>
      </c>
      <c r="L1467" s="37">
        <f t="shared" si="225"/>
        <v>-3.3424651935121118E-15</v>
      </c>
      <c r="M1467" s="37">
        <f t="shared" si="226"/>
        <v>9.9000000000163776E-2</v>
      </c>
      <c r="N1467" s="36"/>
      <c r="O1467" s="37">
        <f>IF(M1467&gt;'FOBAS Calculator'!$D$22,0,1)</f>
        <v>1</v>
      </c>
      <c r="P1467" s="37">
        <f t="shared" si="228"/>
        <v>146.19999999999598</v>
      </c>
      <c r="Q1467" s="36"/>
      <c r="R1467" s="36"/>
    </row>
    <row r="1468" spans="1:18">
      <c r="A1468" s="36"/>
      <c r="B1468" s="36"/>
      <c r="C1468" s="36"/>
      <c r="D1468" s="37">
        <f t="shared" si="221"/>
        <v>146.29999999999598</v>
      </c>
      <c r="E1468" s="37"/>
      <c r="F1468" s="37">
        <f t="shared" si="220"/>
        <v>0.1</v>
      </c>
      <c r="G1468" s="53">
        <f t="shared" si="222"/>
        <v>1</v>
      </c>
      <c r="H1468" s="37">
        <f t="shared" si="223"/>
        <v>0.2</v>
      </c>
      <c r="I1468" s="37">
        <f t="shared" si="224"/>
        <v>29.259999999999465</v>
      </c>
      <c r="J1468" s="37">
        <f t="shared" si="227"/>
        <v>1.9800000000000005E-2</v>
      </c>
      <c r="K1468" s="37">
        <f t="shared" si="229"/>
        <v>1.980000000003276E-2</v>
      </c>
      <c r="L1468" s="37">
        <f t="shared" si="225"/>
        <v>-3.2755048673394072E-15</v>
      </c>
      <c r="M1468" s="37">
        <f t="shared" si="226"/>
        <v>9.9000000000160501E-2</v>
      </c>
      <c r="N1468" s="36"/>
      <c r="O1468" s="37">
        <f>IF(M1468&gt;'FOBAS Calculator'!$D$22,0,1)</f>
        <v>1</v>
      </c>
      <c r="P1468" s="37">
        <f t="shared" si="228"/>
        <v>146.29999999999598</v>
      </c>
      <c r="Q1468" s="36"/>
      <c r="R1468" s="36"/>
    </row>
    <row r="1469" spans="1:18">
      <c r="A1469" s="36"/>
      <c r="B1469" s="36"/>
      <c r="C1469" s="36"/>
      <c r="D1469" s="37">
        <f t="shared" si="221"/>
        <v>146.39999999999597</v>
      </c>
      <c r="E1469" s="37"/>
      <c r="F1469" s="37">
        <f t="shared" si="220"/>
        <v>0.1</v>
      </c>
      <c r="G1469" s="53">
        <f t="shared" si="222"/>
        <v>1</v>
      </c>
      <c r="H1469" s="37">
        <f t="shared" si="223"/>
        <v>0.2</v>
      </c>
      <c r="I1469" s="37">
        <f t="shared" si="224"/>
        <v>29.279999999999465</v>
      </c>
      <c r="J1469" s="37">
        <f t="shared" si="227"/>
        <v>1.9800000000000005E-2</v>
      </c>
      <c r="K1469" s="37">
        <f t="shared" si="229"/>
        <v>1.9800000000032104E-2</v>
      </c>
      <c r="L1469" s="37">
        <f t="shared" si="225"/>
        <v>-3.209932319947484E-15</v>
      </c>
      <c r="M1469" s="37">
        <f t="shared" si="226"/>
        <v>9.9000000000157296E-2</v>
      </c>
      <c r="N1469" s="36"/>
      <c r="O1469" s="37">
        <f>IF(M1469&gt;'FOBAS Calculator'!$D$22,0,1)</f>
        <v>1</v>
      </c>
      <c r="P1469" s="37">
        <f t="shared" si="228"/>
        <v>146.39999999999597</v>
      </c>
      <c r="Q1469" s="36"/>
      <c r="R1469" s="36"/>
    </row>
    <row r="1470" spans="1:18">
      <c r="A1470" s="36"/>
      <c r="B1470" s="36"/>
      <c r="C1470" s="36"/>
      <c r="D1470" s="37">
        <f t="shared" si="221"/>
        <v>146.49999999999596</v>
      </c>
      <c r="E1470" s="37"/>
      <c r="F1470" s="37">
        <f t="shared" si="220"/>
        <v>0.1</v>
      </c>
      <c r="G1470" s="53">
        <f t="shared" si="222"/>
        <v>1</v>
      </c>
      <c r="H1470" s="37">
        <f t="shared" si="223"/>
        <v>0.2</v>
      </c>
      <c r="I1470" s="37">
        <f t="shared" si="224"/>
        <v>29.299999999999464</v>
      </c>
      <c r="J1470" s="37">
        <f t="shared" si="227"/>
        <v>1.9800000000000005E-2</v>
      </c>
      <c r="K1470" s="37">
        <f t="shared" si="229"/>
        <v>1.9800000000031463E-2</v>
      </c>
      <c r="L1470" s="37">
        <f t="shared" si="225"/>
        <v>-3.1457475513363421E-15</v>
      </c>
      <c r="M1470" s="37">
        <f t="shared" si="226"/>
        <v>9.9000000000154145E-2</v>
      </c>
      <c r="N1470" s="36"/>
      <c r="O1470" s="37">
        <f>IF(M1470&gt;'FOBAS Calculator'!$D$22,0,1)</f>
        <v>1</v>
      </c>
      <c r="P1470" s="37">
        <f t="shared" si="228"/>
        <v>146.49999999999596</v>
      </c>
      <c r="Q1470" s="36"/>
      <c r="R1470" s="36"/>
    </row>
    <row r="1471" spans="1:18">
      <c r="A1471" s="36"/>
      <c r="B1471" s="36"/>
      <c r="C1471" s="36"/>
      <c r="D1471" s="37">
        <f t="shared" si="221"/>
        <v>146.59999999999596</v>
      </c>
      <c r="E1471" s="37"/>
      <c r="F1471" s="37">
        <f t="shared" si="220"/>
        <v>0.1</v>
      </c>
      <c r="G1471" s="53">
        <f t="shared" si="222"/>
        <v>1</v>
      </c>
      <c r="H1471" s="37">
        <f t="shared" si="223"/>
        <v>0.2</v>
      </c>
      <c r="I1471" s="37">
        <f t="shared" si="224"/>
        <v>29.319999999999464</v>
      </c>
      <c r="J1471" s="37">
        <f t="shared" si="227"/>
        <v>1.9800000000000005E-2</v>
      </c>
      <c r="K1471" s="37">
        <f t="shared" si="229"/>
        <v>1.9800000000030835E-2</v>
      </c>
      <c r="L1471" s="37">
        <f t="shared" si="225"/>
        <v>-3.0829505615059816E-15</v>
      </c>
      <c r="M1471" s="37">
        <f t="shared" si="226"/>
        <v>9.9000000000151064E-2</v>
      </c>
      <c r="N1471" s="36"/>
      <c r="O1471" s="37">
        <f>IF(M1471&gt;'FOBAS Calculator'!$D$22,0,1)</f>
        <v>1</v>
      </c>
      <c r="P1471" s="37">
        <f t="shared" si="228"/>
        <v>146.59999999999596</v>
      </c>
      <c r="Q1471" s="36"/>
      <c r="R1471" s="36"/>
    </row>
    <row r="1472" spans="1:18">
      <c r="A1472" s="36"/>
      <c r="B1472" s="36"/>
      <c r="C1472" s="36"/>
      <c r="D1472" s="37">
        <f t="shared" si="221"/>
        <v>146.69999999999595</v>
      </c>
      <c r="E1472" s="37"/>
      <c r="F1472" s="37">
        <f t="shared" si="220"/>
        <v>0.1</v>
      </c>
      <c r="G1472" s="53">
        <f t="shared" si="222"/>
        <v>1</v>
      </c>
      <c r="H1472" s="37">
        <f t="shared" si="223"/>
        <v>0.2</v>
      </c>
      <c r="I1472" s="37">
        <f t="shared" si="224"/>
        <v>29.339999999999463</v>
      </c>
      <c r="J1472" s="37">
        <f t="shared" si="227"/>
        <v>1.9800000000000005E-2</v>
      </c>
      <c r="K1472" s="37">
        <f t="shared" si="229"/>
        <v>1.9800000000030217E-2</v>
      </c>
      <c r="L1472" s="37">
        <f t="shared" si="225"/>
        <v>-3.0211944057612071E-15</v>
      </c>
      <c r="M1472" s="37">
        <f t="shared" si="226"/>
        <v>9.9000000000148039E-2</v>
      </c>
      <c r="N1472" s="36"/>
      <c r="O1472" s="37">
        <f>IF(M1472&gt;'FOBAS Calculator'!$D$22,0,1)</f>
        <v>1</v>
      </c>
      <c r="P1472" s="37">
        <f t="shared" si="228"/>
        <v>146.69999999999595</v>
      </c>
      <c r="Q1472" s="36"/>
      <c r="R1472" s="36"/>
    </row>
    <row r="1473" spans="1:18">
      <c r="A1473" s="36"/>
      <c r="B1473" s="36"/>
      <c r="C1473" s="36"/>
      <c r="D1473" s="37">
        <f t="shared" si="221"/>
        <v>146.79999999999595</v>
      </c>
      <c r="E1473" s="37"/>
      <c r="F1473" s="37">
        <f t="shared" si="220"/>
        <v>0.1</v>
      </c>
      <c r="G1473" s="53">
        <f t="shared" si="222"/>
        <v>1</v>
      </c>
      <c r="H1473" s="37">
        <f t="shared" si="223"/>
        <v>0.2</v>
      </c>
      <c r="I1473" s="37">
        <f t="shared" si="224"/>
        <v>29.359999999999463</v>
      </c>
      <c r="J1473" s="37">
        <f t="shared" si="227"/>
        <v>1.9800000000000005E-2</v>
      </c>
      <c r="K1473" s="37">
        <f t="shared" si="229"/>
        <v>1.9800000000029613E-2</v>
      </c>
      <c r="L1473" s="37">
        <f t="shared" si="225"/>
        <v>-2.9608260287972143E-15</v>
      </c>
      <c r="M1473" s="37">
        <f t="shared" si="226"/>
        <v>9.9000000000145083E-2</v>
      </c>
      <c r="N1473" s="36"/>
      <c r="O1473" s="37">
        <f>IF(M1473&gt;'FOBAS Calculator'!$D$22,0,1)</f>
        <v>1</v>
      </c>
      <c r="P1473" s="37">
        <f t="shared" si="228"/>
        <v>146.79999999999595</v>
      </c>
      <c r="Q1473" s="36"/>
      <c r="R1473" s="36"/>
    </row>
    <row r="1474" spans="1:18">
      <c r="A1474" s="36"/>
      <c r="B1474" s="36"/>
      <c r="C1474" s="36"/>
      <c r="D1474" s="37">
        <f t="shared" si="221"/>
        <v>146.89999999999594</v>
      </c>
      <c r="E1474" s="37"/>
      <c r="F1474" s="37">
        <f t="shared" si="220"/>
        <v>0.1</v>
      </c>
      <c r="G1474" s="53">
        <f t="shared" si="222"/>
        <v>1</v>
      </c>
      <c r="H1474" s="37">
        <f t="shared" si="223"/>
        <v>0.2</v>
      </c>
      <c r="I1474" s="37">
        <f t="shared" si="224"/>
        <v>29.379999999999463</v>
      </c>
      <c r="J1474" s="37">
        <f t="shared" si="227"/>
        <v>1.9800000000000005E-2</v>
      </c>
      <c r="K1474" s="37">
        <f t="shared" si="229"/>
        <v>1.9800000000029024E-2</v>
      </c>
      <c r="L1474" s="37">
        <f t="shared" si="225"/>
        <v>-2.9018454306140028E-15</v>
      </c>
      <c r="M1474" s="37">
        <f t="shared" si="226"/>
        <v>9.9000000000142183E-2</v>
      </c>
      <c r="N1474" s="36"/>
      <c r="O1474" s="37">
        <f>IF(M1474&gt;'FOBAS Calculator'!$D$22,0,1)</f>
        <v>1</v>
      </c>
      <c r="P1474" s="37">
        <f t="shared" si="228"/>
        <v>146.89999999999594</v>
      </c>
      <c r="Q1474" s="36"/>
      <c r="R1474" s="36"/>
    </row>
    <row r="1475" spans="1:18">
      <c r="A1475" s="36"/>
      <c r="B1475" s="36"/>
      <c r="C1475" s="36"/>
      <c r="D1475" s="37">
        <f t="shared" si="221"/>
        <v>146.99999999999594</v>
      </c>
      <c r="E1475" s="37"/>
      <c r="F1475" s="37">
        <f t="shared" si="220"/>
        <v>0.1</v>
      </c>
      <c r="G1475" s="53">
        <f t="shared" si="222"/>
        <v>1</v>
      </c>
      <c r="H1475" s="37">
        <f t="shared" si="223"/>
        <v>0.2</v>
      </c>
      <c r="I1475" s="37">
        <f t="shared" si="224"/>
        <v>29.399999999999462</v>
      </c>
      <c r="J1475" s="37">
        <f t="shared" si="227"/>
        <v>1.9800000000000005E-2</v>
      </c>
      <c r="K1475" s="37">
        <f t="shared" si="229"/>
        <v>1.9800000000028441E-2</v>
      </c>
      <c r="L1475" s="37">
        <f t="shared" si="225"/>
        <v>-2.8435587218211823E-15</v>
      </c>
      <c r="M1475" s="37">
        <f t="shared" si="226"/>
        <v>9.9000000000139338E-2</v>
      </c>
      <c r="N1475" s="36"/>
      <c r="O1475" s="37">
        <f>IF(M1475&gt;'FOBAS Calculator'!$D$22,0,1)</f>
        <v>1</v>
      </c>
      <c r="P1475" s="37">
        <f t="shared" si="228"/>
        <v>146.99999999999594</v>
      </c>
      <c r="Q1475" s="36"/>
      <c r="R1475" s="36"/>
    </row>
    <row r="1476" spans="1:18">
      <c r="A1476" s="36"/>
      <c r="B1476" s="36"/>
      <c r="C1476" s="36"/>
      <c r="D1476" s="37">
        <f t="shared" si="221"/>
        <v>147.09999999999593</v>
      </c>
      <c r="E1476" s="37"/>
      <c r="F1476" s="37">
        <f t="shared" ref="F1476:F1539" si="230">F1475</f>
        <v>0.1</v>
      </c>
      <c r="G1476" s="53">
        <f t="shared" si="222"/>
        <v>1</v>
      </c>
      <c r="H1476" s="37">
        <f t="shared" si="223"/>
        <v>0.2</v>
      </c>
      <c r="I1476" s="37">
        <f t="shared" si="224"/>
        <v>29.419999999999462</v>
      </c>
      <c r="J1476" s="37">
        <f t="shared" si="227"/>
        <v>1.9800000000000005E-2</v>
      </c>
      <c r="K1476" s="37">
        <f t="shared" si="229"/>
        <v>1.9800000000027872E-2</v>
      </c>
      <c r="L1476" s="37">
        <f t="shared" si="225"/>
        <v>-2.7866597918091431E-15</v>
      </c>
      <c r="M1476" s="37">
        <f t="shared" si="226"/>
        <v>9.9000000000136548E-2</v>
      </c>
      <c r="N1476" s="36"/>
      <c r="O1476" s="37">
        <f>IF(M1476&gt;'FOBAS Calculator'!$D$22,0,1)</f>
        <v>1</v>
      </c>
      <c r="P1476" s="37">
        <f t="shared" si="228"/>
        <v>147.09999999999593</v>
      </c>
      <c r="Q1476" s="36"/>
      <c r="R1476" s="36"/>
    </row>
    <row r="1477" spans="1:18">
      <c r="A1477" s="36"/>
      <c r="B1477" s="36"/>
      <c r="C1477" s="36"/>
      <c r="D1477" s="37">
        <f t="shared" si="221"/>
        <v>147.19999999999592</v>
      </c>
      <c r="E1477" s="37"/>
      <c r="F1477" s="37">
        <f t="shared" si="230"/>
        <v>0.1</v>
      </c>
      <c r="G1477" s="53">
        <f t="shared" si="222"/>
        <v>1</v>
      </c>
      <c r="H1477" s="37">
        <f t="shared" si="223"/>
        <v>0.2</v>
      </c>
      <c r="I1477" s="37">
        <f t="shared" si="224"/>
        <v>29.439999999999461</v>
      </c>
      <c r="J1477" s="37">
        <f t="shared" si="227"/>
        <v>1.9800000000000005E-2</v>
      </c>
      <c r="K1477" s="37">
        <f t="shared" si="229"/>
        <v>1.9800000000027313E-2</v>
      </c>
      <c r="L1477" s="37">
        <f t="shared" si="225"/>
        <v>-2.7308016958826898E-15</v>
      </c>
      <c r="M1477" s="37">
        <f t="shared" si="226"/>
        <v>9.9000000000133814E-2</v>
      </c>
      <c r="N1477" s="36"/>
      <c r="O1477" s="37">
        <f>IF(M1477&gt;'FOBAS Calculator'!$D$22,0,1)</f>
        <v>1</v>
      </c>
      <c r="P1477" s="37">
        <f t="shared" si="228"/>
        <v>147.19999999999592</v>
      </c>
      <c r="Q1477" s="36"/>
      <c r="R1477" s="36"/>
    </row>
    <row r="1478" spans="1:18">
      <c r="A1478" s="36"/>
      <c r="B1478" s="36"/>
      <c r="C1478" s="36"/>
      <c r="D1478" s="37">
        <f t="shared" ref="D1478:D1541" si="231">D1477+F1476</f>
        <v>147.29999999999592</v>
      </c>
      <c r="E1478" s="37"/>
      <c r="F1478" s="37">
        <f t="shared" si="230"/>
        <v>0.1</v>
      </c>
      <c r="G1478" s="53">
        <f t="shared" ref="G1478:G1541" si="232">G1477</f>
        <v>1</v>
      </c>
      <c r="H1478" s="37">
        <f t="shared" ref="H1478:H1541" si="233">H1477</f>
        <v>0.2</v>
      </c>
      <c r="I1478" s="37">
        <f t="shared" ref="I1478:I1541" si="234">H1478*F1476+I1477</f>
        <v>29.459999999999461</v>
      </c>
      <c r="J1478" s="37">
        <f t="shared" si="227"/>
        <v>1.9800000000000005E-2</v>
      </c>
      <c r="K1478" s="37">
        <f t="shared" si="229"/>
        <v>1.9800000000026768E-2</v>
      </c>
      <c r="L1478" s="37">
        <f t="shared" ref="L1478:L1541" si="235">(J1478-K1478)/G1478/10</f>
        <v>-2.6763313787370179E-15</v>
      </c>
      <c r="M1478" s="37">
        <f t="shared" ref="M1478:M1541" si="236">M1477+L1478</f>
        <v>9.9000000000131136E-2</v>
      </c>
      <c r="N1478" s="36"/>
      <c r="O1478" s="37">
        <f>IF(M1478&gt;'FOBAS Calculator'!$D$22,0,1)</f>
        <v>1</v>
      </c>
      <c r="P1478" s="37">
        <f t="shared" si="228"/>
        <v>147.29999999999592</v>
      </c>
      <c r="Q1478" s="36"/>
      <c r="R1478" s="36"/>
    </row>
    <row r="1479" spans="1:18">
      <c r="A1479" s="36"/>
      <c r="B1479" s="36"/>
      <c r="C1479" s="36"/>
      <c r="D1479" s="37">
        <f t="shared" si="231"/>
        <v>147.39999999999591</v>
      </c>
      <c r="E1479" s="37"/>
      <c r="F1479" s="37">
        <f t="shared" si="230"/>
        <v>0.1</v>
      </c>
      <c r="G1479" s="53">
        <f t="shared" si="232"/>
        <v>1</v>
      </c>
      <c r="H1479" s="37">
        <f t="shared" si="233"/>
        <v>0.2</v>
      </c>
      <c r="I1479" s="37">
        <f t="shared" si="234"/>
        <v>29.47999999999946</v>
      </c>
      <c r="J1479" s="37">
        <f t="shared" ref="J1479:J1542" si="237">$A$6*F1477*H1479*10</f>
        <v>1.9800000000000005E-2</v>
      </c>
      <c r="K1479" s="37">
        <f t="shared" si="229"/>
        <v>1.9800000000026227E-2</v>
      </c>
      <c r="L1479" s="37">
        <f t="shared" si="235"/>
        <v>-2.6222080062865414E-15</v>
      </c>
      <c r="M1479" s="37">
        <f t="shared" si="236"/>
        <v>9.9000000000128513E-2</v>
      </c>
      <c r="N1479" s="36"/>
      <c r="O1479" s="37">
        <f>IF(M1479&gt;'FOBAS Calculator'!$D$22,0,1)</f>
        <v>1</v>
      </c>
      <c r="P1479" s="37">
        <f t="shared" ref="P1479:P1542" si="238">IF((O1479)=1,D1479,0)</f>
        <v>147.39999999999591</v>
      </c>
      <c r="Q1479" s="36"/>
      <c r="R1479" s="36"/>
    </row>
    <row r="1480" spans="1:18">
      <c r="A1480" s="36"/>
      <c r="B1480" s="36"/>
      <c r="C1480" s="36"/>
      <c r="D1480" s="37">
        <f t="shared" si="231"/>
        <v>147.49999999999591</v>
      </c>
      <c r="E1480" s="37"/>
      <c r="F1480" s="37">
        <f t="shared" si="230"/>
        <v>0.1</v>
      </c>
      <c r="G1480" s="53">
        <f t="shared" si="232"/>
        <v>1</v>
      </c>
      <c r="H1480" s="37">
        <f t="shared" si="233"/>
        <v>0.2</v>
      </c>
      <c r="I1480" s="37">
        <f t="shared" si="234"/>
        <v>29.49999999999946</v>
      </c>
      <c r="J1480" s="37">
        <f t="shared" si="237"/>
        <v>1.9800000000000005E-2</v>
      </c>
      <c r="K1480" s="37">
        <f t="shared" ref="K1480:K1543" si="239">ABS(F1478*H1480*M1479*10)</f>
        <v>1.9800000000025707E-2</v>
      </c>
      <c r="L1480" s="37">
        <f t="shared" si="235"/>
        <v>-2.5701663020072372E-15</v>
      </c>
      <c r="M1480" s="37">
        <f t="shared" si="236"/>
        <v>9.9000000000125946E-2</v>
      </c>
      <c r="N1480" s="36"/>
      <c r="O1480" s="37">
        <f>IF(M1480&gt;'FOBAS Calculator'!$D$22,0,1)</f>
        <v>1</v>
      </c>
      <c r="P1480" s="37">
        <f t="shared" si="238"/>
        <v>147.49999999999591</v>
      </c>
      <c r="Q1480" s="36"/>
      <c r="R1480" s="36"/>
    </row>
    <row r="1481" spans="1:18">
      <c r="A1481" s="36"/>
      <c r="B1481" s="36"/>
      <c r="C1481" s="36"/>
      <c r="D1481" s="37">
        <f t="shared" si="231"/>
        <v>147.5999999999959</v>
      </c>
      <c r="E1481" s="37"/>
      <c r="F1481" s="37">
        <f t="shared" si="230"/>
        <v>0.1</v>
      </c>
      <c r="G1481" s="53">
        <f t="shared" si="232"/>
        <v>1</v>
      </c>
      <c r="H1481" s="37">
        <f t="shared" si="233"/>
        <v>0.2</v>
      </c>
      <c r="I1481" s="37">
        <f t="shared" si="234"/>
        <v>29.51999999999946</v>
      </c>
      <c r="J1481" s="37">
        <f t="shared" si="237"/>
        <v>1.9800000000000005E-2</v>
      </c>
      <c r="K1481" s="37">
        <f t="shared" si="239"/>
        <v>1.9800000000025193E-2</v>
      </c>
      <c r="L1481" s="37">
        <f t="shared" si="235"/>
        <v>-2.5188184871183239E-15</v>
      </c>
      <c r="M1481" s="37">
        <f t="shared" si="236"/>
        <v>9.9000000000123434E-2</v>
      </c>
      <c r="N1481" s="36"/>
      <c r="O1481" s="37">
        <f>IF(M1481&gt;'FOBAS Calculator'!$D$22,0,1)</f>
        <v>1</v>
      </c>
      <c r="P1481" s="37">
        <f t="shared" si="238"/>
        <v>147.5999999999959</v>
      </c>
      <c r="Q1481" s="36"/>
      <c r="R1481" s="36"/>
    </row>
    <row r="1482" spans="1:18">
      <c r="A1482" s="36"/>
      <c r="B1482" s="36"/>
      <c r="C1482" s="36"/>
      <c r="D1482" s="37">
        <f t="shared" si="231"/>
        <v>147.6999999999959</v>
      </c>
      <c r="E1482" s="37"/>
      <c r="F1482" s="37">
        <f t="shared" si="230"/>
        <v>0.1</v>
      </c>
      <c r="G1482" s="53">
        <f t="shared" si="232"/>
        <v>1</v>
      </c>
      <c r="H1482" s="37">
        <f t="shared" si="233"/>
        <v>0.2</v>
      </c>
      <c r="I1482" s="37">
        <f t="shared" si="234"/>
        <v>29.539999999999459</v>
      </c>
      <c r="J1482" s="37">
        <f t="shared" si="237"/>
        <v>1.9800000000000005E-2</v>
      </c>
      <c r="K1482" s="37">
        <f t="shared" si="239"/>
        <v>1.980000000002469E-2</v>
      </c>
      <c r="L1482" s="37">
        <f t="shared" si="235"/>
        <v>-2.4685115063149965E-15</v>
      </c>
      <c r="M1482" s="37">
        <f t="shared" si="236"/>
        <v>9.9000000000120963E-2</v>
      </c>
      <c r="N1482" s="36"/>
      <c r="O1482" s="37">
        <f>IF(M1482&gt;'FOBAS Calculator'!$D$22,0,1)</f>
        <v>1</v>
      </c>
      <c r="P1482" s="37">
        <f t="shared" si="238"/>
        <v>147.6999999999959</v>
      </c>
      <c r="Q1482" s="36"/>
      <c r="R1482" s="36"/>
    </row>
    <row r="1483" spans="1:18">
      <c r="A1483" s="36"/>
      <c r="B1483" s="36"/>
      <c r="C1483" s="36"/>
      <c r="D1483" s="37">
        <f t="shared" si="231"/>
        <v>147.79999999999589</v>
      </c>
      <c r="E1483" s="37"/>
      <c r="F1483" s="37">
        <f t="shared" si="230"/>
        <v>0.1</v>
      </c>
      <c r="G1483" s="53">
        <f t="shared" si="232"/>
        <v>1</v>
      </c>
      <c r="H1483" s="37">
        <f t="shared" si="233"/>
        <v>0.2</v>
      </c>
      <c r="I1483" s="37">
        <f t="shared" si="234"/>
        <v>29.559999999999459</v>
      </c>
      <c r="J1483" s="37">
        <f t="shared" si="237"/>
        <v>1.9800000000000005E-2</v>
      </c>
      <c r="K1483" s="37">
        <f t="shared" si="239"/>
        <v>1.9800000000024194E-2</v>
      </c>
      <c r="L1483" s="37">
        <f t="shared" si="235"/>
        <v>-2.41889841490206E-15</v>
      </c>
      <c r="M1483" s="37">
        <f t="shared" si="236"/>
        <v>9.9000000000118549E-2</v>
      </c>
      <c r="N1483" s="36"/>
      <c r="O1483" s="37">
        <f>IF(M1483&gt;'FOBAS Calculator'!$D$22,0,1)</f>
        <v>1</v>
      </c>
      <c r="P1483" s="37">
        <f t="shared" si="238"/>
        <v>147.79999999999589</v>
      </c>
      <c r="Q1483" s="36"/>
      <c r="R1483" s="36"/>
    </row>
    <row r="1484" spans="1:18">
      <c r="A1484" s="36"/>
      <c r="B1484" s="36"/>
      <c r="C1484" s="36"/>
      <c r="D1484" s="37">
        <f t="shared" si="231"/>
        <v>147.89999999999588</v>
      </c>
      <c r="E1484" s="37"/>
      <c r="F1484" s="37">
        <f t="shared" si="230"/>
        <v>0.1</v>
      </c>
      <c r="G1484" s="53">
        <f t="shared" si="232"/>
        <v>1</v>
      </c>
      <c r="H1484" s="37">
        <f t="shared" si="233"/>
        <v>0.2</v>
      </c>
      <c r="I1484" s="37">
        <f t="shared" si="234"/>
        <v>29.579999999999458</v>
      </c>
      <c r="J1484" s="37">
        <f t="shared" si="237"/>
        <v>1.9800000000000005E-2</v>
      </c>
      <c r="K1484" s="37">
        <f t="shared" si="239"/>
        <v>1.9800000000023715E-2</v>
      </c>
      <c r="L1484" s="37">
        <f t="shared" si="235"/>
        <v>-2.3710200469650999E-15</v>
      </c>
      <c r="M1484" s="37">
        <f t="shared" si="236"/>
        <v>9.9000000000116176E-2</v>
      </c>
      <c r="N1484" s="36"/>
      <c r="O1484" s="37">
        <f>IF(M1484&gt;'FOBAS Calculator'!$D$22,0,1)</f>
        <v>1</v>
      </c>
      <c r="P1484" s="37">
        <f t="shared" si="238"/>
        <v>147.89999999999588</v>
      </c>
      <c r="Q1484" s="36"/>
      <c r="R1484" s="36"/>
    </row>
    <row r="1485" spans="1:18">
      <c r="A1485" s="36"/>
      <c r="B1485" s="36"/>
      <c r="C1485" s="36"/>
      <c r="D1485" s="37">
        <f t="shared" si="231"/>
        <v>147.99999999999588</v>
      </c>
      <c r="E1485" s="37"/>
      <c r="F1485" s="37">
        <f t="shared" si="230"/>
        <v>0.1</v>
      </c>
      <c r="G1485" s="53">
        <f t="shared" si="232"/>
        <v>1</v>
      </c>
      <c r="H1485" s="37">
        <f t="shared" si="233"/>
        <v>0.2</v>
      </c>
      <c r="I1485" s="37">
        <f t="shared" si="234"/>
        <v>29.599999999999458</v>
      </c>
      <c r="J1485" s="37">
        <f t="shared" si="237"/>
        <v>1.9800000000000005E-2</v>
      </c>
      <c r="K1485" s="37">
        <f t="shared" si="239"/>
        <v>1.980000000002324E-2</v>
      </c>
      <c r="L1485" s="37">
        <f t="shared" si="235"/>
        <v>-2.3234886237233356E-15</v>
      </c>
      <c r="M1485" s="37">
        <f t="shared" si="236"/>
        <v>9.9000000000113858E-2</v>
      </c>
      <c r="N1485" s="36"/>
      <c r="O1485" s="37">
        <f>IF(M1485&gt;'FOBAS Calculator'!$D$22,0,1)</f>
        <v>1</v>
      </c>
      <c r="P1485" s="37">
        <f t="shared" si="238"/>
        <v>147.99999999999588</v>
      </c>
      <c r="Q1485" s="36"/>
      <c r="R1485" s="36"/>
    </row>
    <row r="1486" spans="1:18">
      <c r="A1486" s="36"/>
      <c r="B1486" s="36"/>
      <c r="C1486" s="36"/>
      <c r="D1486" s="37">
        <f t="shared" si="231"/>
        <v>148.09999999999587</v>
      </c>
      <c r="E1486" s="37"/>
      <c r="F1486" s="37">
        <f t="shared" si="230"/>
        <v>0.1</v>
      </c>
      <c r="G1486" s="53">
        <f t="shared" si="232"/>
        <v>1</v>
      </c>
      <c r="H1486" s="37">
        <f t="shared" si="233"/>
        <v>0.2</v>
      </c>
      <c r="I1486" s="37">
        <f t="shared" si="234"/>
        <v>29.619999999999457</v>
      </c>
      <c r="J1486" s="37">
        <f t="shared" si="237"/>
        <v>1.9800000000000005E-2</v>
      </c>
      <c r="K1486" s="37">
        <f t="shared" si="239"/>
        <v>1.9800000000022779E-2</v>
      </c>
      <c r="L1486" s="37">
        <f t="shared" si="235"/>
        <v>-2.2773449792623523E-15</v>
      </c>
      <c r="M1486" s="37">
        <f t="shared" si="236"/>
        <v>9.9000000000111582E-2</v>
      </c>
      <c r="N1486" s="36"/>
      <c r="O1486" s="37">
        <f>IF(M1486&gt;'FOBAS Calculator'!$D$22,0,1)</f>
        <v>1</v>
      </c>
      <c r="P1486" s="37">
        <f t="shared" si="238"/>
        <v>148.09999999999587</v>
      </c>
      <c r="Q1486" s="36"/>
      <c r="R1486" s="36"/>
    </row>
    <row r="1487" spans="1:18">
      <c r="A1487" s="36"/>
      <c r="B1487" s="36"/>
      <c r="C1487" s="36"/>
      <c r="D1487" s="37">
        <f t="shared" si="231"/>
        <v>148.19999999999587</v>
      </c>
      <c r="E1487" s="37"/>
      <c r="F1487" s="37">
        <f t="shared" si="230"/>
        <v>0.1</v>
      </c>
      <c r="G1487" s="53">
        <f t="shared" si="232"/>
        <v>1</v>
      </c>
      <c r="H1487" s="37">
        <f t="shared" si="233"/>
        <v>0.2</v>
      </c>
      <c r="I1487" s="37">
        <f t="shared" si="234"/>
        <v>29.639999999999457</v>
      </c>
      <c r="J1487" s="37">
        <f t="shared" si="237"/>
        <v>1.9800000000000005E-2</v>
      </c>
      <c r="K1487" s="37">
        <f t="shared" si="239"/>
        <v>1.9800000000022321E-2</v>
      </c>
      <c r="L1487" s="37">
        <f t="shared" si="235"/>
        <v>-2.2315482794965648E-15</v>
      </c>
      <c r="M1487" s="37">
        <f t="shared" si="236"/>
        <v>9.9000000000109348E-2</v>
      </c>
      <c r="N1487" s="36"/>
      <c r="O1487" s="37">
        <f>IF(M1487&gt;'FOBAS Calculator'!$D$22,0,1)</f>
        <v>1</v>
      </c>
      <c r="P1487" s="37">
        <f t="shared" si="238"/>
        <v>148.19999999999587</v>
      </c>
      <c r="Q1487" s="36"/>
      <c r="R1487" s="36"/>
    </row>
    <row r="1488" spans="1:18">
      <c r="A1488" s="36"/>
      <c r="B1488" s="36"/>
      <c r="C1488" s="36"/>
      <c r="D1488" s="37">
        <f t="shared" si="231"/>
        <v>148.29999999999586</v>
      </c>
      <c r="E1488" s="37"/>
      <c r="F1488" s="37">
        <f t="shared" si="230"/>
        <v>0.1</v>
      </c>
      <c r="G1488" s="53">
        <f t="shared" si="232"/>
        <v>1</v>
      </c>
      <c r="H1488" s="37">
        <f t="shared" si="233"/>
        <v>0.2</v>
      </c>
      <c r="I1488" s="37">
        <f t="shared" si="234"/>
        <v>29.659999999999457</v>
      </c>
      <c r="J1488" s="37">
        <f t="shared" si="237"/>
        <v>1.9800000000000005E-2</v>
      </c>
      <c r="K1488" s="37">
        <f t="shared" si="239"/>
        <v>1.9800000000021876E-2</v>
      </c>
      <c r="L1488" s="37">
        <f t="shared" si="235"/>
        <v>-2.1871393585115583E-15</v>
      </c>
      <c r="M1488" s="37">
        <f t="shared" si="236"/>
        <v>9.9000000000107155E-2</v>
      </c>
      <c r="N1488" s="36"/>
      <c r="O1488" s="37">
        <f>IF(M1488&gt;'FOBAS Calculator'!$D$22,0,1)</f>
        <v>1</v>
      </c>
      <c r="P1488" s="37">
        <f t="shared" si="238"/>
        <v>148.29999999999586</v>
      </c>
      <c r="Q1488" s="36"/>
      <c r="R1488" s="36"/>
    </row>
    <row r="1489" spans="1:18">
      <c r="A1489" s="36"/>
      <c r="B1489" s="36"/>
      <c r="C1489" s="36"/>
      <c r="D1489" s="37">
        <f t="shared" si="231"/>
        <v>148.39999999999586</v>
      </c>
      <c r="E1489" s="37"/>
      <c r="F1489" s="37">
        <f t="shared" si="230"/>
        <v>0.1</v>
      </c>
      <c r="G1489" s="53">
        <f t="shared" si="232"/>
        <v>1</v>
      </c>
      <c r="H1489" s="37">
        <f t="shared" si="233"/>
        <v>0.2</v>
      </c>
      <c r="I1489" s="37">
        <f t="shared" si="234"/>
        <v>29.679999999999456</v>
      </c>
      <c r="J1489" s="37">
        <f t="shared" si="237"/>
        <v>1.9800000000000005E-2</v>
      </c>
      <c r="K1489" s="37">
        <f t="shared" si="239"/>
        <v>1.9800000000021436E-2</v>
      </c>
      <c r="L1489" s="37">
        <f t="shared" si="235"/>
        <v>-2.1430773822217476E-15</v>
      </c>
      <c r="M1489" s="37">
        <f t="shared" si="236"/>
        <v>9.9000000000105018E-2</v>
      </c>
      <c r="N1489" s="36"/>
      <c r="O1489" s="37">
        <f>IF(M1489&gt;'FOBAS Calculator'!$D$22,0,1)</f>
        <v>1</v>
      </c>
      <c r="P1489" s="37">
        <f t="shared" si="238"/>
        <v>148.39999999999586</v>
      </c>
      <c r="Q1489" s="36"/>
      <c r="R1489" s="36"/>
    </row>
    <row r="1490" spans="1:18">
      <c r="A1490" s="36"/>
      <c r="B1490" s="36"/>
      <c r="C1490" s="36"/>
      <c r="D1490" s="37">
        <f t="shared" si="231"/>
        <v>148.49999999999585</v>
      </c>
      <c r="E1490" s="37"/>
      <c r="F1490" s="37">
        <f t="shared" si="230"/>
        <v>0.1</v>
      </c>
      <c r="G1490" s="53">
        <f t="shared" si="232"/>
        <v>1</v>
      </c>
      <c r="H1490" s="37">
        <f t="shared" si="233"/>
        <v>0.2</v>
      </c>
      <c r="I1490" s="37">
        <f t="shared" si="234"/>
        <v>29.699999999999456</v>
      </c>
      <c r="J1490" s="37">
        <f t="shared" si="237"/>
        <v>1.9800000000000005E-2</v>
      </c>
      <c r="K1490" s="37">
        <f t="shared" si="239"/>
        <v>1.9800000000021009E-2</v>
      </c>
      <c r="L1490" s="37">
        <f t="shared" si="235"/>
        <v>-2.100403184712718E-15</v>
      </c>
      <c r="M1490" s="37">
        <f t="shared" si="236"/>
        <v>9.9000000000102922E-2</v>
      </c>
      <c r="N1490" s="36"/>
      <c r="O1490" s="37">
        <f>IF(M1490&gt;'FOBAS Calculator'!$D$22,0,1)</f>
        <v>1</v>
      </c>
      <c r="P1490" s="37">
        <f t="shared" si="238"/>
        <v>148.49999999999585</v>
      </c>
      <c r="Q1490" s="36"/>
      <c r="R1490" s="36"/>
    </row>
    <row r="1491" spans="1:18">
      <c r="A1491" s="36"/>
      <c r="B1491" s="36"/>
      <c r="C1491" s="36"/>
      <c r="D1491" s="37">
        <f t="shared" si="231"/>
        <v>148.59999999999584</v>
      </c>
      <c r="E1491" s="37"/>
      <c r="F1491" s="37">
        <f t="shared" si="230"/>
        <v>0.1</v>
      </c>
      <c r="G1491" s="53">
        <f t="shared" si="232"/>
        <v>1</v>
      </c>
      <c r="H1491" s="37">
        <f t="shared" si="233"/>
        <v>0.2</v>
      </c>
      <c r="I1491" s="37">
        <f t="shared" si="234"/>
        <v>29.719999999999455</v>
      </c>
      <c r="J1491" s="37">
        <f t="shared" si="237"/>
        <v>1.9800000000000005E-2</v>
      </c>
      <c r="K1491" s="37">
        <f t="shared" si="239"/>
        <v>1.9800000000020586E-2</v>
      </c>
      <c r="L1491" s="37">
        <f t="shared" si="235"/>
        <v>-2.0580759318988841E-15</v>
      </c>
      <c r="M1491" s="37">
        <f t="shared" si="236"/>
        <v>9.9000000000100868E-2</v>
      </c>
      <c r="N1491" s="36"/>
      <c r="O1491" s="37">
        <f>IF(M1491&gt;'FOBAS Calculator'!$D$22,0,1)</f>
        <v>1</v>
      </c>
      <c r="P1491" s="37">
        <f t="shared" si="238"/>
        <v>148.59999999999584</v>
      </c>
      <c r="Q1491" s="36"/>
      <c r="R1491" s="36"/>
    </row>
    <row r="1492" spans="1:18">
      <c r="A1492" s="36"/>
      <c r="B1492" s="36"/>
      <c r="C1492" s="36"/>
      <c r="D1492" s="37">
        <f t="shared" si="231"/>
        <v>148.69999999999584</v>
      </c>
      <c r="E1492" s="37"/>
      <c r="F1492" s="37">
        <f t="shared" si="230"/>
        <v>0.1</v>
      </c>
      <c r="G1492" s="53">
        <f t="shared" si="232"/>
        <v>1</v>
      </c>
      <c r="H1492" s="37">
        <f t="shared" si="233"/>
        <v>0.2</v>
      </c>
      <c r="I1492" s="37">
        <f t="shared" si="234"/>
        <v>29.739999999999455</v>
      </c>
      <c r="J1492" s="37">
        <f t="shared" si="237"/>
        <v>1.9800000000000005E-2</v>
      </c>
      <c r="K1492" s="37">
        <f t="shared" si="239"/>
        <v>1.980000000002018E-2</v>
      </c>
      <c r="L1492" s="37">
        <f t="shared" si="235"/>
        <v>-2.0174834025610267E-15</v>
      </c>
      <c r="M1492" s="37">
        <f t="shared" si="236"/>
        <v>9.9000000000098856E-2</v>
      </c>
      <c r="N1492" s="36"/>
      <c r="O1492" s="37">
        <f>IF(M1492&gt;'FOBAS Calculator'!$D$22,0,1)</f>
        <v>1</v>
      </c>
      <c r="P1492" s="37">
        <f t="shared" si="238"/>
        <v>148.69999999999584</v>
      </c>
      <c r="Q1492" s="36"/>
      <c r="R1492" s="36"/>
    </row>
    <row r="1493" spans="1:18">
      <c r="A1493" s="36"/>
      <c r="B1493" s="36"/>
      <c r="C1493" s="36"/>
      <c r="D1493" s="37">
        <f t="shared" si="231"/>
        <v>148.79999999999583</v>
      </c>
      <c r="E1493" s="37"/>
      <c r="F1493" s="37">
        <f t="shared" si="230"/>
        <v>0.1</v>
      </c>
      <c r="G1493" s="53">
        <f t="shared" si="232"/>
        <v>1</v>
      </c>
      <c r="H1493" s="37">
        <f t="shared" si="233"/>
        <v>0.2</v>
      </c>
      <c r="I1493" s="37">
        <f t="shared" si="234"/>
        <v>29.759999999999454</v>
      </c>
      <c r="J1493" s="37">
        <f t="shared" si="237"/>
        <v>1.9800000000000005E-2</v>
      </c>
      <c r="K1493" s="37">
        <f t="shared" si="239"/>
        <v>1.9800000000019774E-2</v>
      </c>
      <c r="L1493" s="37">
        <f t="shared" si="235"/>
        <v>-1.9768908732231692E-15</v>
      </c>
      <c r="M1493" s="37">
        <f t="shared" si="236"/>
        <v>9.9000000000096885E-2</v>
      </c>
      <c r="N1493" s="36"/>
      <c r="O1493" s="37">
        <f>IF(M1493&gt;'FOBAS Calculator'!$D$22,0,1)</f>
        <v>1</v>
      </c>
      <c r="P1493" s="37">
        <f t="shared" si="238"/>
        <v>148.79999999999583</v>
      </c>
      <c r="Q1493" s="36"/>
      <c r="R1493" s="36"/>
    </row>
    <row r="1494" spans="1:18">
      <c r="A1494" s="36"/>
      <c r="B1494" s="36"/>
      <c r="C1494" s="36"/>
      <c r="D1494" s="37">
        <f t="shared" si="231"/>
        <v>148.89999999999583</v>
      </c>
      <c r="E1494" s="37"/>
      <c r="F1494" s="37">
        <f t="shared" si="230"/>
        <v>0.1</v>
      </c>
      <c r="G1494" s="53">
        <f t="shared" si="232"/>
        <v>1</v>
      </c>
      <c r="H1494" s="37">
        <f t="shared" si="233"/>
        <v>0.2</v>
      </c>
      <c r="I1494" s="37">
        <f t="shared" si="234"/>
        <v>29.779999999999454</v>
      </c>
      <c r="J1494" s="37">
        <f t="shared" si="237"/>
        <v>1.9800000000000005E-2</v>
      </c>
      <c r="K1494" s="37">
        <f t="shared" si="239"/>
        <v>1.9800000000019382E-2</v>
      </c>
      <c r="L1494" s="37">
        <f t="shared" si="235"/>
        <v>-1.9376861226660935E-15</v>
      </c>
      <c r="M1494" s="37">
        <f t="shared" si="236"/>
        <v>9.9000000000094943E-2</v>
      </c>
      <c r="N1494" s="36"/>
      <c r="O1494" s="37">
        <f>IF(M1494&gt;'FOBAS Calculator'!$D$22,0,1)</f>
        <v>1</v>
      </c>
      <c r="P1494" s="37">
        <f t="shared" si="238"/>
        <v>148.89999999999583</v>
      </c>
      <c r="Q1494" s="36"/>
      <c r="R1494" s="36"/>
    </row>
    <row r="1495" spans="1:18">
      <c r="A1495" s="36"/>
      <c r="B1495" s="36"/>
      <c r="C1495" s="36"/>
      <c r="D1495" s="37">
        <f t="shared" si="231"/>
        <v>148.99999999999582</v>
      </c>
      <c r="E1495" s="37"/>
      <c r="F1495" s="37">
        <f t="shared" si="230"/>
        <v>0.1</v>
      </c>
      <c r="G1495" s="53">
        <f t="shared" si="232"/>
        <v>1</v>
      </c>
      <c r="H1495" s="37">
        <f t="shared" si="233"/>
        <v>0.2</v>
      </c>
      <c r="I1495" s="37">
        <f t="shared" si="234"/>
        <v>29.799999999999454</v>
      </c>
      <c r="J1495" s="37">
        <f t="shared" si="237"/>
        <v>1.9800000000000005E-2</v>
      </c>
      <c r="K1495" s="37">
        <f t="shared" si="239"/>
        <v>1.980000000001899E-2</v>
      </c>
      <c r="L1495" s="37">
        <f t="shared" si="235"/>
        <v>-1.8984813721090178E-15</v>
      </c>
      <c r="M1495" s="37">
        <f t="shared" si="236"/>
        <v>9.9000000000093041E-2</v>
      </c>
      <c r="N1495" s="36"/>
      <c r="O1495" s="37">
        <f>IF(M1495&gt;'FOBAS Calculator'!$D$22,0,1)</f>
        <v>1</v>
      </c>
      <c r="P1495" s="37">
        <f t="shared" si="238"/>
        <v>148.99999999999582</v>
      </c>
      <c r="Q1495" s="36"/>
      <c r="R1495" s="36"/>
    </row>
    <row r="1496" spans="1:18">
      <c r="A1496" s="36"/>
      <c r="B1496" s="36"/>
      <c r="C1496" s="36"/>
      <c r="D1496" s="37">
        <f t="shared" si="231"/>
        <v>149.09999999999582</v>
      </c>
      <c r="E1496" s="37"/>
      <c r="F1496" s="37">
        <f t="shared" si="230"/>
        <v>0.1</v>
      </c>
      <c r="G1496" s="53">
        <f t="shared" si="232"/>
        <v>1</v>
      </c>
      <c r="H1496" s="37">
        <f t="shared" si="233"/>
        <v>0.2</v>
      </c>
      <c r="I1496" s="37">
        <f t="shared" si="234"/>
        <v>29.819999999999453</v>
      </c>
      <c r="J1496" s="37">
        <f t="shared" si="237"/>
        <v>1.9800000000000005E-2</v>
      </c>
      <c r="K1496" s="37">
        <f t="shared" si="239"/>
        <v>1.9800000000018615E-2</v>
      </c>
      <c r="L1496" s="37">
        <f t="shared" si="235"/>
        <v>-1.8610113450279186E-15</v>
      </c>
      <c r="M1496" s="37">
        <f t="shared" si="236"/>
        <v>9.9000000000091182E-2</v>
      </c>
      <c r="N1496" s="36"/>
      <c r="O1496" s="37">
        <f>IF(M1496&gt;'FOBAS Calculator'!$D$22,0,1)</f>
        <v>1</v>
      </c>
      <c r="P1496" s="37">
        <f t="shared" si="238"/>
        <v>149.09999999999582</v>
      </c>
      <c r="Q1496" s="36"/>
      <c r="R1496" s="36"/>
    </row>
    <row r="1497" spans="1:18">
      <c r="A1497" s="36"/>
      <c r="B1497" s="36"/>
      <c r="C1497" s="36"/>
      <c r="D1497" s="37">
        <f t="shared" si="231"/>
        <v>149.19999999999581</v>
      </c>
      <c r="E1497" s="37"/>
      <c r="F1497" s="37">
        <f t="shared" si="230"/>
        <v>0.1</v>
      </c>
      <c r="G1497" s="53">
        <f t="shared" si="232"/>
        <v>1</v>
      </c>
      <c r="H1497" s="37">
        <f t="shared" si="233"/>
        <v>0.2</v>
      </c>
      <c r="I1497" s="37">
        <f t="shared" si="234"/>
        <v>29.839999999999453</v>
      </c>
      <c r="J1497" s="37">
        <f t="shared" si="237"/>
        <v>1.9800000000000005E-2</v>
      </c>
      <c r="K1497" s="37">
        <f t="shared" si="239"/>
        <v>1.9800000000018241E-2</v>
      </c>
      <c r="L1497" s="37">
        <f t="shared" si="235"/>
        <v>-1.8235413179468197E-15</v>
      </c>
      <c r="M1497" s="37">
        <f t="shared" si="236"/>
        <v>9.9000000000089364E-2</v>
      </c>
      <c r="N1497" s="36"/>
      <c r="O1497" s="37">
        <f>IF(M1497&gt;'FOBAS Calculator'!$D$22,0,1)</f>
        <v>1</v>
      </c>
      <c r="P1497" s="37">
        <f t="shared" si="238"/>
        <v>149.19999999999581</v>
      </c>
      <c r="Q1497" s="36"/>
      <c r="R1497" s="36"/>
    </row>
    <row r="1498" spans="1:18">
      <c r="A1498" s="36"/>
      <c r="B1498" s="36"/>
      <c r="C1498" s="36"/>
      <c r="D1498" s="37">
        <f t="shared" si="231"/>
        <v>149.2999999999958</v>
      </c>
      <c r="E1498" s="37"/>
      <c r="F1498" s="37">
        <f t="shared" si="230"/>
        <v>0.1</v>
      </c>
      <c r="G1498" s="53">
        <f t="shared" si="232"/>
        <v>1</v>
      </c>
      <c r="H1498" s="37">
        <f t="shared" si="233"/>
        <v>0.2</v>
      </c>
      <c r="I1498" s="37">
        <f t="shared" si="234"/>
        <v>29.859999999999452</v>
      </c>
      <c r="J1498" s="37">
        <f t="shared" si="237"/>
        <v>1.9800000000000005E-2</v>
      </c>
      <c r="K1498" s="37">
        <f t="shared" si="239"/>
        <v>1.9800000000017876E-2</v>
      </c>
      <c r="L1498" s="37">
        <f t="shared" si="235"/>
        <v>-1.7871121249513067E-15</v>
      </c>
      <c r="M1498" s="37">
        <f t="shared" si="236"/>
        <v>9.9000000000087574E-2</v>
      </c>
      <c r="N1498" s="36"/>
      <c r="O1498" s="37">
        <f>IF(M1498&gt;'FOBAS Calculator'!$D$22,0,1)</f>
        <v>1</v>
      </c>
      <c r="P1498" s="37">
        <f t="shared" si="238"/>
        <v>149.2999999999958</v>
      </c>
      <c r="Q1498" s="36"/>
      <c r="R1498" s="36"/>
    </row>
    <row r="1499" spans="1:18">
      <c r="A1499" s="36"/>
      <c r="B1499" s="36"/>
      <c r="C1499" s="36"/>
      <c r="D1499" s="37">
        <f t="shared" si="231"/>
        <v>149.3999999999958</v>
      </c>
      <c r="E1499" s="37"/>
      <c r="F1499" s="37">
        <f t="shared" si="230"/>
        <v>0.1</v>
      </c>
      <c r="G1499" s="53">
        <f t="shared" si="232"/>
        <v>1</v>
      </c>
      <c r="H1499" s="37">
        <f t="shared" si="233"/>
        <v>0.2</v>
      </c>
      <c r="I1499" s="37">
        <f t="shared" si="234"/>
        <v>29.879999999999452</v>
      </c>
      <c r="J1499" s="37">
        <f t="shared" si="237"/>
        <v>1.9800000000000005E-2</v>
      </c>
      <c r="K1499" s="37">
        <f t="shared" si="239"/>
        <v>1.9800000000017519E-2</v>
      </c>
      <c r="L1499" s="37">
        <f t="shared" si="235"/>
        <v>-1.7513768213461845E-15</v>
      </c>
      <c r="M1499" s="37">
        <f t="shared" si="236"/>
        <v>9.9000000000085825E-2</v>
      </c>
      <c r="N1499" s="36"/>
      <c r="O1499" s="37">
        <f>IF(M1499&gt;'FOBAS Calculator'!$D$22,0,1)</f>
        <v>1</v>
      </c>
      <c r="P1499" s="37">
        <f t="shared" si="238"/>
        <v>149.3999999999958</v>
      </c>
      <c r="Q1499" s="36"/>
      <c r="R1499" s="36"/>
    </row>
    <row r="1500" spans="1:18">
      <c r="A1500" s="36"/>
      <c r="B1500" s="36"/>
      <c r="C1500" s="36"/>
      <c r="D1500" s="37">
        <f t="shared" si="231"/>
        <v>149.49999999999579</v>
      </c>
      <c r="E1500" s="37"/>
      <c r="F1500" s="37">
        <f t="shared" si="230"/>
        <v>0.1</v>
      </c>
      <c r="G1500" s="53">
        <f t="shared" si="232"/>
        <v>1</v>
      </c>
      <c r="H1500" s="37">
        <f t="shared" si="233"/>
        <v>0.2</v>
      </c>
      <c r="I1500" s="37">
        <f t="shared" si="234"/>
        <v>29.899999999999451</v>
      </c>
      <c r="J1500" s="37">
        <f t="shared" si="237"/>
        <v>1.9800000000000005E-2</v>
      </c>
      <c r="K1500" s="37">
        <f t="shared" si="239"/>
        <v>1.9800000000017168E-2</v>
      </c>
      <c r="L1500" s="37">
        <f t="shared" si="235"/>
        <v>-1.7163354071314529E-15</v>
      </c>
      <c r="M1500" s="37">
        <f t="shared" si="236"/>
        <v>9.9000000000084104E-2</v>
      </c>
      <c r="N1500" s="36"/>
      <c r="O1500" s="37">
        <f>IF(M1500&gt;'FOBAS Calculator'!$D$22,0,1)</f>
        <v>1</v>
      </c>
      <c r="P1500" s="37">
        <f t="shared" si="238"/>
        <v>149.49999999999579</v>
      </c>
      <c r="Q1500" s="36"/>
      <c r="R1500" s="36"/>
    </row>
    <row r="1501" spans="1:18">
      <c r="A1501" s="36"/>
      <c r="B1501" s="36"/>
      <c r="C1501" s="36"/>
      <c r="D1501" s="37">
        <f t="shared" si="231"/>
        <v>149.59999999999579</v>
      </c>
      <c r="E1501" s="37"/>
      <c r="F1501" s="37">
        <f t="shared" si="230"/>
        <v>0.1</v>
      </c>
      <c r="G1501" s="53">
        <f t="shared" si="232"/>
        <v>1</v>
      </c>
      <c r="H1501" s="37">
        <f t="shared" si="233"/>
        <v>0.2</v>
      </c>
      <c r="I1501" s="37">
        <f t="shared" si="234"/>
        <v>29.919999999999451</v>
      </c>
      <c r="J1501" s="37">
        <f t="shared" si="237"/>
        <v>1.9800000000000005E-2</v>
      </c>
      <c r="K1501" s="37">
        <f t="shared" si="239"/>
        <v>1.9800000000016825E-2</v>
      </c>
      <c r="L1501" s="37">
        <f t="shared" si="235"/>
        <v>-1.6819878823071122E-15</v>
      </c>
      <c r="M1501" s="37">
        <f t="shared" si="236"/>
        <v>9.9000000000082425E-2</v>
      </c>
      <c r="N1501" s="36"/>
      <c r="O1501" s="37">
        <f>IF(M1501&gt;'FOBAS Calculator'!$D$22,0,1)</f>
        <v>1</v>
      </c>
      <c r="P1501" s="37">
        <f t="shared" si="238"/>
        <v>149.59999999999579</v>
      </c>
      <c r="Q1501" s="36"/>
      <c r="R1501" s="36"/>
    </row>
    <row r="1502" spans="1:18">
      <c r="A1502" s="36"/>
      <c r="B1502" s="36"/>
      <c r="C1502" s="36"/>
      <c r="D1502" s="37">
        <f t="shared" si="231"/>
        <v>149.69999999999578</v>
      </c>
      <c r="E1502" s="37"/>
      <c r="F1502" s="37">
        <f t="shared" si="230"/>
        <v>0.1</v>
      </c>
      <c r="G1502" s="53">
        <f t="shared" si="232"/>
        <v>1</v>
      </c>
      <c r="H1502" s="37">
        <f t="shared" si="233"/>
        <v>0.2</v>
      </c>
      <c r="I1502" s="37">
        <f t="shared" si="234"/>
        <v>29.939999999999451</v>
      </c>
      <c r="J1502" s="37">
        <f t="shared" si="237"/>
        <v>1.9800000000000005E-2</v>
      </c>
      <c r="K1502" s="37">
        <f t="shared" si="239"/>
        <v>1.9800000000016488E-2</v>
      </c>
      <c r="L1502" s="37">
        <f t="shared" si="235"/>
        <v>-1.6483342468731622E-15</v>
      </c>
      <c r="M1502" s="37">
        <f t="shared" si="236"/>
        <v>9.9000000000080773E-2</v>
      </c>
      <c r="N1502" s="36"/>
      <c r="O1502" s="37">
        <f>IF(M1502&gt;'FOBAS Calculator'!$D$22,0,1)</f>
        <v>1</v>
      </c>
      <c r="P1502" s="37">
        <f t="shared" si="238"/>
        <v>149.69999999999578</v>
      </c>
      <c r="Q1502" s="36"/>
      <c r="R1502" s="36"/>
    </row>
    <row r="1503" spans="1:18">
      <c r="A1503" s="36"/>
      <c r="B1503" s="36"/>
      <c r="C1503" s="36"/>
      <c r="D1503" s="37">
        <f t="shared" si="231"/>
        <v>149.79999999999578</v>
      </c>
      <c r="E1503" s="37"/>
      <c r="F1503" s="37">
        <f t="shared" si="230"/>
        <v>0.1</v>
      </c>
      <c r="G1503" s="53">
        <f t="shared" si="232"/>
        <v>1</v>
      </c>
      <c r="H1503" s="37">
        <f t="shared" si="233"/>
        <v>0.2</v>
      </c>
      <c r="I1503" s="37">
        <f t="shared" si="234"/>
        <v>29.95999999999945</v>
      </c>
      <c r="J1503" s="37">
        <f t="shared" si="237"/>
        <v>1.9800000000000005E-2</v>
      </c>
      <c r="K1503" s="37">
        <f t="shared" si="239"/>
        <v>1.9800000000016159E-2</v>
      </c>
      <c r="L1503" s="37">
        <f t="shared" si="235"/>
        <v>-1.6153745008296028E-15</v>
      </c>
      <c r="M1503" s="37">
        <f t="shared" si="236"/>
        <v>9.9000000000079164E-2</v>
      </c>
      <c r="N1503" s="36"/>
      <c r="O1503" s="37">
        <f>IF(M1503&gt;'FOBAS Calculator'!$D$22,0,1)</f>
        <v>1</v>
      </c>
      <c r="P1503" s="37">
        <f t="shared" si="238"/>
        <v>149.79999999999578</v>
      </c>
      <c r="Q1503" s="36"/>
      <c r="R1503" s="36"/>
    </row>
    <row r="1504" spans="1:18">
      <c r="A1504" s="36"/>
      <c r="B1504" s="36"/>
      <c r="C1504" s="36"/>
      <c r="D1504" s="37">
        <f t="shared" si="231"/>
        <v>149.89999999999577</v>
      </c>
      <c r="E1504" s="37"/>
      <c r="F1504" s="37">
        <f t="shared" si="230"/>
        <v>0.1</v>
      </c>
      <c r="G1504" s="53">
        <f t="shared" si="232"/>
        <v>1</v>
      </c>
      <c r="H1504" s="37">
        <f t="shared" si="233"/>
        <v>0.2</v>
      </c>
      <c r="I1504" s="37">
        <f t="shared" si="234"/>
        <v>29.97999999999945</v>
      </c>
      <c r="J1504" s="37">
        <f t="shared" si="237"/>
        <v>1.9800000000000005E-2</v>
      </c>
      <c r="K1504" s="37">
        <f t="shared" si="239"/>
        <v>1.980000000001584E-2</v>
      </c>
      <c r="L1504" s="37">
        <f t="shared" si="235"/>
        <v>-1.5834555888716294E-15</v>
      </c>
      <c r="M1504" s="37">
        <f t="shared" si="236"/>
        <v>9.9000000000077581E-2</v>
      </c>
      <c r="N1504" s="36"/>
      <c r="O1504" s="37">
        <f>IF(M1504&gt;'FOBAS Calculator'!$D$22,0,1)</f>
        <v>1</v>
      </c>
      <c r="P1504" s="37">
        <f t="shared" si="238"/>
        <v>149.89999999999577</v>
      </c>
      <c r="Q1504" s="36"/>
      <c r="R1504" s="36"/>
    </row>
    <row r="1505" spans="1:18">
      <c r="A1505" s="36"/>
      <c r="B1505" s="36"/>
      <c r="C1505" s="36"/>
      <c r="D1505" s="37">
        <f t="shared" si="231"/>
        <v>149.99999999999577</v>
      </c>
      <c r="E1505" s="37"/>
      <c r="F1505" s="37">
        <f t="shared" si="230"/>
        <v>0.1</v>
      </c>
      <c r="G1505" s="53">
        <f t="shared" si="232"/>
        <v>1</v>
      </c>
      <c r="H1505" s="37">
        <f t="shared" si="233"/>
        <v>0.2</v>
      </c>
      <c r="I1505" s="37">
        <f t="shared" si="234"/>
        <v>29.999999999999449</v>
      </c>
      <c r="J1505" s="37">
        <f t="shared" si="237"/>
        <v>1.9800000000000005E-2</v>
      </c>
      <c r="K1505" s="37">
        <f t="shared" si="239"/>
        <v>1.980000000001552E-2</v>
      </c>
      <c r="L1505" s="37">
        <f t="shared" si="235"/>
        <v>-1.5515366769136562E-15</v>
      </c>
      <c r="M1505" s="37">
        <f t="shared" si="236"/>
        <v>9.9000000000076027E-2</v>
      </c>
      <c r="N1505" s="36"/>
      <c r="O1505" s="37">
        <f>IF(M1505&gt;'FOBAS Calculator'!$D$22,0,1)</f>
        <v>1</v>
      </c>
      <c r="P1505" s="37">
        <f t="shared" si="238"/>
        <v>149.99999999999577</v>
      </c>
      <c r="Q1505" s="36"/>
      <c r="R1505" s="36"/>
    </row>
    <row r="1506" spans="1:18">
      <c r="A1506" s="36"/>
      <c r="B1506" s="36"/>
      <c r="C1506" s="36"/>
      <c r="D1506" s="37">
        <f t="shared" si="231"/>
        <v>150.09999999999576</v>
      </c>
      <c r="E1506" s="37"/>
      <c r="F1506" s="37">
        <f t="shared" si="230"/>
        <v>0.1</v>
      </c>
      <c r="G1506" s="53">
        <f t="shared" si="232"/>
        <v>1</v>
      </c>
      <c r="H1506" s="37">
        <f t="shared" si="233"/>
        <v>0.2</v>
      </c>
      <c r="I1506" s="37">
        <f t="shared" si="234"/>
        <v>30.019999999999449</v>
      </c>
      <c r="J1506" s="37">
        <f t="shared" si="237"/>
        <v>1.9800000000000005E-2</v>
      </c>
      <c r="K1506" s="37">
        <f t="shared" si="239"/>
        <v>1.9800000000015208E-2</v>
      </c>
      <c r="L1506" s="37">
        <f t="shared" si="235"/>
        <v>-1.5203116543460737E-15</v>
      </c>
      <c r="M1506" s="37">
        <f t="shared" si="236"/>
        <v>9.9000000000074501E-2</v>
      </c>
      <c r="N1506" s="36"/>
      <c r="O1506" s="37">
        <f>IF(M1506&gt;'FOBAS Calculator'!$D$22,0,1)</f>
        <v>1</v>
      </c>
      <c r="P1506" s="37">
        <f t="shared" si="238"/>
        <v>150.09999999999576</v>
      </c>
      <c r="Q1506" s="36"/>
      <c r="R1506" s="36"/>
    </row>
    <row r="1507" spans="1:18">
      <c r="A1507" s="36"/>
      <c r="B1507" s="36"/>
      <c r="C1507" s="36"/>
      <c r="D1507" s="37">
        <f t="shared" si="231"/>
        <v>150.19999999999575</v>
      </c>
      <c r="E1507" s="37"/>
      <c r="F1507" s="37">
        <f t="shared" si="230"/>
        <v>0.1</v>
      </c>
      <c r="G1507" s="53">
        <f t="shared" si="232"/>
        <v>1</v>
      </c>
      <c r="H1507" s="37">
        <f t="shared" si="233"/>
        <v>0.2</v>
      </c>
      <c r="I1507" s="37">
        <f t="shared" si="234"/>
        <v>30.039999999999448</v>
      </c>
      <c r="J1507" s="37">
        <f t="shared" si="237"/>
        <v>1.9800000000000005E-2</v>
      </c>
      <c r="K1507" s="37">
        <f t="shared" si="239"/>
        <v>1.9800000000014906E-2</v>
      </c>
      <c r="L1507" s="37">
        <f t="shared" si="235"/>
        <v>-1.4901274658640773E-15</v>
      </c>
      <c r="M1507" s="37">
        <f t="shared" si="236"/>
        <v>9.9000000000073016E-2</v>
      </c>
      <c r="N1507" s="36"/>
      <c r="O1507" s="37">
        <f>IF(M1507&gt;'FOBAS Calculator'!$D$22,0,1)</f>
        <v>1</v>
      </c>
      <c r="P1507" s="37">
        <f t="shared" si="238"/>
        <v>150.19999999999575</v>
      </c>
      <c r="Q1507" s="36"/>
      <c r="R1507" s="36"/>
    </row>
    <row r="1508" spans="1:18">
      <c r="A1508" s="36"/>
      <c r="B1508" s="36"/>
      <c r="C1508" s="36"/>
      <c r="D1508" s="37">
        <f t="shared" si="231"/>
        <v>150.29999999999575</v>
      </c>
      <c r="E1508" s="37"/>
      <c r="F1508" s="37">
        <f t="shared" si="230"/>
        <v>0.1</v>
      </c>
      <c r="G1508" s="53">
        <f t="shared" si="232"/>
        <v>1</v>
      </c>
      <c r="H1508" s="37">
        <f t="shared" si="233"/>
        <v>0.2</v>
      </c>
      <c r="I1508" s="37">
        <f t="shared" si="234"/>
        <v>30.059999999999448</v>
      </c>
      <c r="J1508" s="37">
        <f t="shared" si="237"/>
        <v>1.9800000000000005E-2</v>
      </c>
      <c r="K1508" s="37">
        <f t="shared" si="239"/>
        <v>1.9800000000014605E-2</v>
      </c>
      <c r="L1508" s="37">
        <f t="shared" si="235"/>
        <v>-1.4599432773820809E-15</v>
      </c>
      <c r="M1508" s="37">
        <f t="shared" si="236"/>
        <v>9.9000000000071559E-2</v>
      </c>
      <c r="N1508" s="36"/>
      <c r="O1508" s="37">
        <f>IF(M1508&gt;'FOBAS Calculator'!$D$22,0,1)</f>
        <v>1</v>
      </c>
      <c r="P1508" s="37">
        <f t="shared" si="238"/>
        <v>150.29999999999575</v>
      </c>
      <c r="Q1508" s="36"/>
      <c r="R1508" s="36"/>
    </row>
    <row r="1509" spans="1:18">
      <c r="A1509" s="36"/>
      <c r="B1509" s="36"/>
      <c r="C1509" s="36"/>
      <c r="D1509" s="37">
        <f t="shared" si="231"/>
        <v>150.39999999999574</v>
      </c>
      <c r="E1509" s="37"/>
      <c r="F1509" s="37">
        <f t="shared" si="230"/>
        <v>0.1</v>
      </c>
      <c r="G1509" s="53">
        <f t="shared" si="232"/>
        <v>1</v>
      </c>
      <c r="H1509" s="37">
        <f t="shared" si="233"/>
        <v>0.2</v>
      </c>
      <c r="I1509" s="37">
        <f t="shared" si="234"/>
        <v>30.079999999999448</v>
      </c>
      <c r="J1509" s="37">
        <f t="shared" si="237"/>
        <v>1.9800000000000005E-2</v>
      </c>
      <c r="K1509" s="37">
        <f t="shared" si="239"/>
        <v>1.9800000000014317E-2</v>
      </c>
      <c r="L1509" s="37">
        <f t="shared" si="235"/>
        <v>-1.4311468676808659E-15</v>
      </c>
      <c r="M1509" s="37">
        <f t="shared" si="236"/>
        <v>9.9000000000070129E-2</v>
      </c>
      <c r="N1509" s="36"/>
      <c r="O1509" s="37">
        <f>IF(M1509&gt;'FOBAS Calculator'!$D$22,0,1)</f>
        <v>1</v>
      </c>
      <c r="P1509" s="37">
        <f t="shared" si="238"/>
        <v>150.39999999999574</v>
      </c>
      <c r="Q1509" s="36"/>
      <c r="R1509" s="36"/>
    </row>
    <row r="1510" spans="1:18">
      <c r="A1510" s="36"/>
      <c r="B1510" s="36"/>
      <c r="C1510" s="36"/>
      <c r="D1510" s="37">
        <f t="shared" si="231"/>
        <v>150.49999999999574</v>
      </c>
      <c r="E1510" s="37"/>
      <c r="F1510" s="37">
        <f t="shared" si="230"/>
        <v>0.1</v>
      </c>
      <c r="G1510" s="53">
        <f t="shared" si="232"/>
        <v>1</v>
      </c>
      <c r="H1510" s="37">
        <f t="shared" si="233"/>
        <v>0.2</v>
      </c>
      <c r="I1510" s="37">
        <f t="shared" si="234"/>
        <v>30.099999999999447</v>
      </c>
      <c r="J1510" s="37">
        <f t="shared" si="237"/>
        <v>1.9800000000000005E-2</v>
      </c>
      <c r="K1510" s="37">
        <f t="shared" si="239"/>
        <v>1.9800000000014029E-2</v>
      </c>
      <c r="L1510" s="37">
        <f t="shared" si="235"/>
        <v>-1.4023504579796508E-15</v>
      </c>
      <c r="M1510" s="37">
        <f t="shared" si="236"/>
        <v>9.9000000000068727E-2</v>
      </c>
      <c r="N1510" s="36"/>
      <c r="O1510" s="37">
        <f>IF(M1510&gt;'FOBAS Calculator'!$D$22,0,1)</f>
        <v>1</v>
      </c>
      <c r="P1510" s="37">
        <f t="shared" si="238"/>
        <v>150.49999999999574</v>
      </c>
      <c r="Q1510" s="36"/>
      <c r="R1510" s="36"/>
    </row>
    <row r="1511" spans="1:18">
      <c r="A1511" s="36"/>
      <c r="B1511" s="36"/>
      <c r="C1511" s="36"/>
      <c r="D1511" s="37">
        <f t="shared" si="231"/>
        <v>150.59999999999573</v>
      </c>
      <c r="E1511" s="37"/>
      <c r="F1511" s="37">
        <f t="shared" si="230"/>
        <v>0.1</v>
      </c>
      <c r="G1511" s="53">
        <f t="shared" si="232"/>
        <v>1</v>
      </c>
      <c r="H1511" s="37">
        <f t="shared" si="233"/>
        <v>0.2</v>
      </c>
      <c r="I1511" s="37">
        <f t="shared" si="234"/>
        <v>30.119999999999447</v>
      </c>
      <c r="J1511" s="37">
        <f t="shared" si="237"/>
        <v>1.9800000000000005E-2</v>
      </c>
      <c r="K1511" s="37">
        <f t="shared" si="239"/>
        <v>1.9800000000013748E-2</v>
      </c>
      <c r="L1511" s="37">
        <f t="shared" si="235"/>
        <v>-1.3742479376688267E-15</v>
      </c>
      <c r="M1511" s="37">
        <f t="shared" si="236"/>
        <v>9.9000000000067354E-2</v>
      </c>
      <c r="N1511" s="36"/>
      <c r="O1511" s="37">
        <f>IF(M1511&gt;'FOBAS Calculator'!$D$22,0,1)</f>
        <v>1</v>
      </c>
      <c r="P1511" s="37">
        <f t="shared" si="238"/>
        <v>150.59999999999573</v>
      </c>
      <c r="Q1511" s="36"/>
      <c r="R1511" s="36"/>
    </row>
    <row r="1512" spans="1:18">
      <c r="A1512" s="36"/>
      <c r="B1512" s="36"/>
      <c r="C1512" s="36"/>
      <c r="D1512" s="37">
        <f t="shared" si="231"/>
        <v>150.69999999999573</v>
      </c>
      <c r="E1512" s="37"/>
      <c r="F1512" s="37">
        <f t="shared" si="230"/>
        <v>0.1</v>
      </c>
      <c r="G1512" s="53">
        <f t="shared" si="232"/>
        <v>1</v>
      </c>
      <c r="H1512" s="37">
        <f t="shared" si="233"/>
        <v>0.2</v>
      </c>
      <c r="I1512" s="37">
        <f t="shared" si="234"/>
        <v>30.139999999999446</v>
      </c>
      <c r="J1512" s="37">
        <f t="shared" si="237"/>
        <v>1.9800000000000005E-2</v>
      </c>
      <c r="K1512" s="37">
        <f t="shared" si="239"/>
        <v>1.9800000000013473E-2</v>
      </c>
      <c r="L1512" s="37">
        <f t="shared" si="235"/>
        <v>-1.346839306748393E-15</v>
      </c>
      <c r="M1512" s="37">
        <f t="shared" si="236"/>
        <v>9.9000000000066007E-2</v>
      </c>
      <c r="N1512" s="36"/>
      <c r="O1512" s="37">
        <f>IF(M1512&gt;'FOBAS Calculator'!$D$22,0,1)</f>
        <v>1</v>
      </c>
      <c r="P1512" s="37">
        <f t="shared" si="238"/>
        <v>150.69999999999573</v>
      </c>
      <c r="Q1512" s="36"/>
      <c r="R1512" s="36"/>
    </row>
    <row r="1513" spans="1:18">
      <c r="A1513" s="36"/>
      <c r="B1513" s="36"/>
      <c r="C1513" s="36"/>
      <c r="D1513" s="37">
        <f t="shared" si="231"/>
        <v>150.79999999999572</v>
      </c>
      <c r="E1513" s="37"/>
      <c r="F1513" s="37">
        <f t="shared" si="230"/>
        <v>0.1</v>
      </c>
      <c r="G1513" s="53">
        <f t="shared" si="232"/>
        <v>1</v>
      </c>
      <c r="H1513" s="37">
        <f t="shared" si="233"/>
        <v>0.2</v>
      </c>
      <c r="I1513" s="37">
        <f t="shared" si="234"/>
        <v>30.159999999999446</v>
      </c>
      <c r="J1513" s="37">
        <f t="shared" si="237"/>
        <v>1.9800000000000005E-2</v>
      </c>
      <c r="K1513" s="37">
        <f t="shared" si="239"/>
        <v>1.9800000000013206E-2</v>
      </c>
      <c r="L1513" s="37">
        <f t="shared" si="235"/>
        <v>-1.3201245652183502E-15</v>
      </c>
      <c r="M1513" s="37">
        <f t="shared" si="236"/>
        <v>9.9000000000064689E-2</v>
      </c>
      <c r="N1513" s="36"/>
      <c r="O1513" s="37">
        <f>IF(M1513&gt;'FOBAS Calculator'!$D$22,0,1)</f>
        <v>1</v>
      </c>
      <c r="P1513" s="37">
        <f t="shared" si="238"/>
        <v>150.79999999999572</v>
      </c>
      <c r="Q1513" s="36"/>
      <c r="R1513" s="36"/>
    </row>
    <row r="1514" spans="1:18">
      <c r="A1514" s="36"/>
      <c r="B1514" s="36"/>
      <c r="C1514" s="36"/>
      <c r="D1514" s="37">
        <f t="shared" si="231"/>
        <v>150.89999999999571</v>
      </c>
      <c r="E1514" s="37"/>
      <c r="F1514" s="37">
        <f t="shared" si="230"/>
        <v>0.1</v>
      </c>
      <c r="G1514" s="53">
        <f t="shared" si="232"/>
        <v>1</v>
      </c>
      <c r="H1514" s="37">
        <f t="shared" si="233"/>
        <v>0.2</v>
      </c>
      <c r="I1514" s="37">
        <f t="shared" si="234"/>
        <v>30.179999999999445</v>
      </c>
      <c r="J1514" s="37">
        <f t="shared" si="237"/>
        <v>1.9800000000000005E-2</v>
      </c>
      <c r="K1514" s="37">
        <f t="shared" si="239"/>
        <v>1.9800000000012939E-2</v>
      </c>
      <c r="L1514" s="37">
        <f t="shared" si="235"/>
        <v>-1.2934098236883074E-15</v>
      </c>
      <c r="M1514" s="37">
        <f t="shared" si="236"/>
        <v>9.9000000000063398E-2</v>
      </c>
      <c r="N1514" s="36"/>
      <c r="O1514" s="37">
        <f>IF(M1514&gt;'FOBAS Calculator'!$D$22,0,1)</f>
        <v>1</v>
      </c>
      <c r="P1514" s="37">
        <f t="shared" si="238"/>
        <v>150.89999999999571</v>
      </c>
      <c r="Q1514" s="36"/>
      <c r="R1514" s="36"/>
    </row>
    <row r="1515" spans="1:18">
      <c r="A1515" s="36"/>
      <c r="B1515" s="36"/>
      <c r="C1515" s="36"/>
      <c r="D1515" s="37">
        <f t="shared" si="231"/>
        <v>150.99999999999571</v>
      </c>
      <c r="E1515" s="37"/>
      <c r="F1515" s="37">
        <f t="shared" si="230"/>
        <v>0.1</v>
      </c>
      <c r="G1515" s="53">
        <f t="shared" si="232"/>
        <v>1</v>
      </c>
      <c r="H1515" s="37">
        <f t="shared" si="233"/>
        <v>0.2</v>
      </c>
      <c r="I1515" s="37">
        <f t="shared" si="234"/>
        <v>30.199999999999445</v>
      </c>
      <c r="J1515" s="37">
        <f t="shared" si="237"/>
        <v>1.9800000000000005E-2</v>
      </c>
      <c r="K1515" s="37">
        <f t="shared" si="239"/>
        <v>1.9800000000012686E-2</v>
      </c>
      <c r="L1515" s="37">
        <f t="shared" si="235"/>
        <v>-1.268082860939046E-15</v>
      </c>
      <c r="M1515" s="37">
        <f t="shared" si="236"/>
        <v>9.9000000000062136E-2</v>
      </c>
      <c r="N1515" s="36"/>
      <c r="O1515" s="37">
        <f>IF(M1515&gt;'FOBAS Calculator'!$D$22,0,1)</f>
        <v>1</v>
      </c>
      <c r="P1515" s="37">
        <f t="shared" si="238"/>
        <v>150.99999999999571</v>
      </c>
      <c r="Q1515" s="36"/>
      <c r="R1515" s="36"/>
    </row>
    <row r="1516" spans="1:18">
      <c r="A1516" s="36"/>
      <c r="B1516" s="36"/>
      <c r="C1516" s="36"/>
      <c r="D1516" s="37">
        <f t="shared" si="231"/>
        <v>151.0999999999957</v>
      </c>
      <c r="E1516" s="37"/>
      <c r="F1516" s="37">
        <f t="shared" si="230"/>
        <v>0.1</v>
      </c>
      <c r="G1516" s="53">
        <f t="shared" si="232"/>
        <v>1</v>
      </c>
      <c r="H1516" s="37">
        <f t="shared" si="233"/>
        <v>0.2</v>
      </c>
      <c r="I1516" s="37">
        <f t="shared" si="234"/>
        <v>30.219999999999445</v>
      </c>
      <c r="J1516" s="37">
        <f t="shared" si="237"/>
        <v>1.9800000000000005E-2</v>
      </c>
      <c r="K1516" s="37">
        <f t="shared" si="239"/>
        <v>1.9800000000012429E-2</v>
      </c>
      <c r="L1516" s="37">
        <f t="shared" si="235"/>
        <v>-1.2424089534945893E-15</v>
      </c>
      <c r="M1516" s="37">
        <f t="shared" si="236"/>
        <v>9.9000000000060887E-2</v>
      </c>
      <c r="N1516" s="36"/>
      <c r="O1516" s="37">
        <f>IF(M1516&gt;'FOBAS Calculator'!$D$22,0,1)</f>
        <v>1</v>
      </c>
      <c r="P1516" s="37">
        <f t="shared" si="238"/>
        <v>151.0999999999957</v>
      </c>
      <c r="Q1516" s="36"/>
      <c r="R1516" s="36"/>
    </row>
    <row r="1517" spans="1:18">
      <c r="A1517" s="36"/>
      <c r="B1517" s="36"/>
      <c r="C1517" s="36"/>
      <c r="D1517" s="37">
        <f t="shared" si="231"/>
        <v>151.1999999999957</v>
      </c>
      <c r="E1517" s="37"/>
      <c r="F1517" s="37">
        <f t="shared" si="230"/>
        <v>0.1</v>
      </c>
      <c r="G1517" s="53">
        <f t="shared" si="232"/>
        <v>1</v>
      </c>
      <c r="H1517" s="37">
        <f t="shared" si="233"/>
        <v>0.2</v>
      </c>
      <c r="I1517" s="37">
        <f t="shared" si="234"/>
        <v>30.239999999999444</v>
      </c>
      <c r="J1517" s="37">
        <f t="shared" si="237"/>
        <v>1.9800000000000005E-2</v>
      </c>
      <c r="K1517" s="37">
        <f t="shared" si="239"/>
        <v>1.9800000000012183E-2</v>
      </c>
      <c r="L1517" s="37">
        <f t="shared" si="235"/>
        <v>-1.2177758801357186E-15</v>
      </c>
      <c r="M1517" s="37">
        <f t="shared" si="236"/>
        <v>9.9000000000059665E-2</v>
      </c>
      <c r="N1517" s="36"/>
      <c r="O1517" s="37">
        <f>IF(M1517&gt;'FOBAS Calculator'!$D$22,0,1)</f>
        <v>1</v>
      </c>
      <c r="P1517" s="37">
        <f t="shared" si="238"/>
        <v>151.1999999999957</v>
      </c>
      <c r="Q1517" s="36"/>
      <c r="R1517" s="36"/>
    </row>
    <row r="1518" spans="1:18">
      <c r="A1518" s="36"/>
      <c r="B1518" s="36"/>
      <c r="C1518" s="36"/>
      <c r="D1518" s="37">
        <f t="shared" si="231"/>
        <v>151.29999999999569</v>
      </c>
      <c r="E1518" s="37"/>
      <c r="F1518" s="37">
        <f t="shared" si="230"/>
        <v>0.1</v>
      </c>
      <c r="G1518" s="53">
        <f t="shared" si="232"/>
        <v>1</v>
      </c>
      <c r="H1518" s="37">
        <f t="shared" si="233"/>
        <v>0.2</v>
      </c>
      <c r="I1518" s="37">
        <f t="shared" si="234"/>
        <v>30.259999999999444</v>
      </c>
      <c r="J1518" s="37">
        <f t="shared" si="237"/>
        <v>1.9800000000000005E-2</v>
      </c>
      <c r="K1518" s="37">
        <f t="shared" si="239"/>
        <v>1.9800000000011933E-2</v>
      </c>
      <c r="L1518" s="37">
        <f t="shared" si="235"/>
        <v>-1.1927958620816526E-15</v>
      </c>
      <c r="M1518" s="37">
        <f t="shared" si="236"/>
        <v>9.9000000000058472E-2</v>
      </c>
      <c r="N1518" s="36"/>
      <c r="O1518" s="37">
        <f>IF(M1518&gt;'FOBAS Calculator'!$D$22,0,1)</f>
        <v>1</v>
      </c>
      <c r="P1518" s="37">
        <f t="shared" si="238"/>
        <v>151.29999999999569</v>
      </c>
      <c r="Q1518" s="36"/>
      <c r="R1518" s="36"/>
    </row>
    <row r="1519" spans="1:18">
      <c r="A1519" s="36"/>
      <c r="B1519" s="36"/>
      <c r="C1519" s="36"/>
      <c r="D1519" s="37">
        <f t="shared" si="231"/>
        <v>151.39999999999569</v>
      </c>
      <c r="E1519" s="37"/>
      <c r="F1519" s="37">
        <f t="shared" si="230"/>
        <v>0.1</v>
      </c>
      <c r="G1519" s="53">
        <f t="shared" si="232"/>
        <v>1</v>
      </c>
      <c r="H1519" s="37">
        <f t="shared" si="233"/>
        <v>0.2</v>
      </c>
      <c r="I1519" s="37">
        <f t="shared" si="234"/>
        <v>30.279999999999443</v>
      </c>
      <c r="J1519" s="37">
        <f t="shared" si="237"/>
        <v>1.9800000000000005E-2</v>
      </c>
      <c r="K1519" s="37">
        <f t="shared" si="239"/>
        <v>1.9800000000011697E-2</v>
      </c>
      <c r="L1519" s="37">
        <f t="shared" si="235"/>
        <v>-1.169203622808368E-15</v>
      </c>
      <c r="M1519" s="37">
        <f t="shared" si="236"/>
        <v>9.9000000000057306E-2</v>
      </c>
      <c r="N1519" s="36"/>
      <c r="O1519" s="37">
        <f>IF(M1519&gt;'FOBAS Calculator'!$D$22,0,1)</f>
        <v>1</v>
      </c>
      <c r="P1519" s="37">
        <f t="shared" si="238"/>
        <v>151.39999999999569</v>
      </c>
      <c r="Q1519" s="36"/>
      <c r="R1519" s="36"/>
    </row>
    <row r="1520" spans="1:18">
      <c r="A1520" s="36"/>
      <c r="B1520" s="36"/>
      <c r="C1520" s="36"/>
      <c r="D1520" s="37">
        <f t="shared" si="231"/>
        <v>151.49999999999568</v>
      </c>
      <c r="E1520" s="37"/>
      <c r="F1520" s="37">
        <f t="shared" si="230"/>
        <v>0.1</v>
      </c>
      <c r="G1520" s="53">
        <f t="shared" si="232"/>
        <v>1</v>
      </c>
      <c r="H1520" s="37">
        <f t="shared" si="233"/>
        <v>0.2</v>
      </c>
      <c r="I1520" s="37">
        <f t="shared" si="234"/>
        <v>30.299999999999443</v>
      </c>
      <c r="J1520" s="37">
        <f t="shared" si="237"/>
        <v>1.9800000000000005E-2</v>
      </c>
      <c r="K1520" s="37">
        <f t="shared" si="239"/>
        <v>1.9800000000011468E-2</v>
      </c>
      <c r="L1520" s="37">
        <f t="shared" si="235"/>
        <v>-1.146305272925474E-15</v>
      </c>
      <c r="M1520" s="37">
        <f t="shared" si="236"/>
        <v>9.9000000000056154E-2</v>
      </c>
      <c r="N1520" s="36"/>
      <c r="O1520" s="37">
        <f>IF(M1520&gt;'FOBAS Calculator'!$D$22,0,1)</f>
        <v>1</v>
      </c>
      <c r="P1520" s="37">
        <f t="shared" si="238"/>
        <v>151.49999999999568</v>
      </c>
      <c r="Q1520" s="36"/>
      <c r="R1520" s="36"/>
    </row>
    <row r="1521" spans="1:18">
      <c r="A1521" s="36"/>
      <c r="B1521" s="36"/>
      <c r="C1521" s="36"/>
      <c r="D1521" s="37">
        <f t="shared" si="231"/>
        <v>151.59999999999567</v>
      </c>
      <c r="E1521" s="37"/>
      <c r="F1521" s="37">
        <f t="shared" si="230"/>
        <v>0.1</v>
      </c>
      <c r="G1521" s="53">
        <f t="shared" si="232"/>
        <v>1</v>
      </c>
      <c r="H1521" s="37">
        <f t="shared" si="233"/>
        <v>0.2</v>
      </c>
      <c r="I1521" s="37">
        <f t="shared" si="234"/>
        <v>30.319999999999443</v>
      </c>
      <c r="J1521" s="37">
        <f t="shared" si="237"/>
        <v>1.9800000000000005E-2</v>
      </c>
      <c r="K1521" s="37">
        <f t="shared" si="239"/>
        <v>1.9800000000011236E-2</v>
      </c>
      <c r="L1521" s="37">
        <f t="shared" si="235"/>
        <v>-1.1230599783473849E-15</v>
      </c>
      <c r="M1521" s="37">
        <f t="shared" si="236"/>
        <v>9.900000000005503E-2</v>
      </c>
      <c r="N1521" s="36"/>
      <c r="O1521" s="37">
        <f>IF(M1521&gt;'FOBAS Calculator'!$D$22,0,1)</f>
        <v>1</v>
      </c>
      <c r="P1521" s="37">
        <f t="shared" si="238"/>
        <v>151.59999999999567</v>
      </c>
      <c r="Q1521" s="36"/>
      <c r="R1521" s="36"/>
    </row>
    <row r="1522" spans="1:18">
      <c r="A1522" s="36"/>
      <c r="B1522" s="36"/>
      <c r="C1522" s="36"/>
      <c r="D1522" s="37">
        <f t="shared" si="231"/>
        <v>151.69999999999567</v>
      </c>
      <c r="E1522" s="37"/>
      <c r="F1522" s="37">
        <f t="shared" si="230"/>
        <v>0.1</v>
      </c>
      <c r="G1522" s="53">
        <f t="shared" si="232"/>
        <v>1</v>
      </c>
      <c r="H1522" s="37">
        <f t="shared" si="233"/>
        <v>0.2</v>
      </c>
      <c r="I1522" s="37">
        <f t="shared" si="234"/>
        <v>30.339999999999442</v>
      </c>
      <c r="J1522" s="37">
        <f t="shared" si="237"/>
        <v>1.9800000000000005E-2</v>
      </c>
      <c r="K1522" s="37">
        <f t="shared" si="239"/>
        <v>1.980000000001101E-2</v>
      </c>
      <c r="L1522" s="37">
        <f t="shared" si="235"/>
        <v>-1.1005085731596864E-15</v>
      </c>
      <c r="M1522" s="37">
        <f t="shared" si="236"/>
        <v>9.9000000000053934E-2</v>
      </c>
      <c r="N1522" s="36"/>
      <c r="O1522" s="37">
        <f>IF(M1522&gt;'FOBAS Calculator'!$D$22,0,1)</f>
        <v>1</v>
      </c>
      <c r="P1522" s="37">
        <f t="shared" si="238"/>
        <v>151.69999999999567</v>
      </c>
      <c r="Q1522" s="36"/>
      <c r="R1522" s="36"/>
    </row>
    <row r="1523" spans="1:18">
      <c r="A1523" s="36"/>
      <c r="B1523" s="36"/>
      <c r="C1523" s="36"/>
      <c r="D1523" s="37">
        <f t="shared" si="231"/>
        <v>151.79999999999566</v>
      </c>
      <c r="E1523" s="37"/>
      <c r="F1523" s="37">
        <f t="shared" si="230"/>
        <v>0.1</v>
      </c>
      <c r="G1523" s="53">
        <f t="shared" si="232"/>
        <v>1</v>
      </c>
      <c r="H1523" s="37">
        <f t="shared" si="233"/>
        <v>0.2</v>
      </c>
      <c r="I1523" s="37">
        <f t="shared" si="234"/>
        <v>30.359999999999442</v>
      </c>
      <c r="J1523" s="37">
        <f t="shared" si="237"/>
        <v>1.9800000000000005E-2</v>
      </c>
      <c r="K1523" s="37">
        <f t="shared" si="239"/>
        <v>1.9800000000010788E-2</v>
      </c>
      <c r="L1523" s="37">
        <f t="shared" si="235"/>
        <v>-1.0783041126671833E-15</v>
      </c>
      <c r="M1523" s="37">
        <f t="shared" si="236"/>
        <v>9.9000000000052851E-2</v>
      </c>
      <c r="N1523" s="36"/>
      <c r="O1523" s="37">
        <f>IF(M1523&gt;'FOBAS Calculator'!$D$22,0,1)</f>
        <v>1</v>
      </c>
      <c r="P1523" s="37">
        <f t="shared" si="238"/>
        <v>151.79999999999566</v>
      </c>
      <c r="Q1523" s="36"/>
      <c r="R1523" s="36"/>
    </row>
    <row r="1524" spans="1:18">
      <c r="A1524" s="36"/>
      <c r="B1524" s="36"/>
      <c r="C1524" s="36"/>
      <c r="D1524" s="37">
        <f t="shared" si="231"/>
        <v>151.89999999999566</v>
      </c>
      <c r="E1524" s="37"/>
      <c r="F1524" s="37">
        <f t="shared" si="230"/>
        <v>0.1</v>
      </c>
      <c r="G1524" s="53">
        <f t="shared" si="232"/>
        <v>1</v>
      </c>
      <c r="H1524" s="37">
        <f t="shared" si="233"/>
        <v>0.2</v>
      </c>
      <c r="I1524" s="37">
        <f t="shared" si="234"/>
        <v>30.379999999999441</v>
      </c>
      <c r="J1524" s="37">
        <f t="shared" si="237"/>
        <v>1.9800000000000005E-2</v>
      </c>
      <c r="K1524" s="37">
        <f t="shared" si="239"/>
        <v>1.9800000000010573E-2</v>
      </c>
      <c r="L1524" s="37">
        <f t="shared" si="235"/>
        <v>-1.056793541565071E-15</v>
      </c>
      <c r="M1524" s="37">
        <f t="shared" si="236"/>
        <v>9.9000000000051797E-2</v>
      </c>
      <c r="N1524" s="36"/>
      <c r="O1524" s="37">
        <f>IF(M1524&gt;'FOBAS Calculator'!$D$22,0,1)</f>
        <v>1</v>
      </c>
      <c r="P1524" s="37">
        <f t="shared" si="238"/>
        <v>151.89999999999566</v>
      </c>
      <c r="Q1524" s="36"/>
      <c r="R1524" s="36"/>
    </row>
    <row r="1525" spans="1:18">
      <c r="A1525" s="36"/>
      <c r="B1525" s="36"/>
      <c r="C1525" s="36"/>
      <c r="D1525" s="37">
        <f t="shared" si="231"/>
        <v>151.99999999999565</v>
      </c>
      <c r="E1525" s="37"/>
      <c r="F1525" s="37">
        <f t="shared" si="230"/>
        <v>0.1</v>
      </c>
      <c r="G1525" s="53">
        <f t="shared" si="232"/>
        <v>1</v>
      </c>
      <c r="H1525" s="37">
        <f t="shared" si="233"/>
        <v>0.2</v>
      </c>
      <c r="I1525" s="37">
        <f t="shared" si="234"/>
        <v>30.399999999999441</v>
      </c>
      <c r="J1525" s="37">
        <f t="shared" si="237"/>
        <v>1.9800000000000005E-2</v>
      </c>
      <c r="K1525" s="37">
        <f t="shared" si="239"/>
        <v>1.9800000000010365E-2</v>
      </c>
      <c r="L1525" s="37">
        <f t="shared" si="235"/>
        <v>-1.0359768598533493E-15</v>
      </c>
      <c r="M1525" s="37">
        <f t="shared" si="236"/>
        <v>9.9000000000050756E-2</v>
      </c>
      <c r="N1525" s="36"/>
      <c r="O1525" s="37">
        <f>IF(M1525&gt;'FOBAS Calculator'!$D$22,0,1)</f>
        <v>1</v>
      </c>
      <c r="P1525" s="37">
        <f t="shared" si="238"/>
        <v>151.99999999999565</v>
      </c>
      <c r="Q1525" s="36"/>
      <c r="R1525" s="36"/>
    </row>
    <row r="1526" spans="1:18">
      <c r="A1526" s="36"/>
      <c r="B1526" s="36"/>
      <c r="C1526" s="36"/>
      <c r="D1526" s="37">
        <f t="shared" si="231"/>
        <v>152.09999999999565</v>
      </c>
      <c r="E1526" s="37"/>
      <c r="F1526" s="37">
        <f t="shared" si="230"/>
        <v>0.1</v>
      </c>
      <c r="G1526" s="53">
        <f t="shared" si="232"/>
        <v>1</v>
      </c>
      <c r="H1526" s="37">
        <f t="shared" si="233"/>
        <v>0.2</v>
      </c>
      <c r="I1526" s="37">
        <f t="shared" si="234"/>
        <v>30.41999999999944</v>
      </c>
      <c r="J1526" s="37">
        <f t="shared" si="237"/>
        <v>1.9800000000000005E-2</v>
      </c>
      <c r="K1526" s="37">
        <f t="shared" si="239"/>
        <v>1.9800000000010157E-2</v>
      </c>
      <c r="L1526" s="37">
        <f t="shared" si="235"/>
        <v>-1.0151601781416276E-15</v>
      </c>
      <c r="M1526" s="37">
        <f t="shared" si="236"/>
        <v>9.9000000000049743E-2</v>
      </c>
      <c r="N1526" s="36"/>
      <c r="O1526" s="37">
        <f>IF(M1526&gt;'FOBAS Calculator'!$D$22,0,1)</f>
        <v>1</v>
      </c>
      <c r="P1526" s="37">
        <f t="shared" si="238"/>
        <v>152.09999999999565</v>
      </c>
      <c r="Q1526" s="36"/>
      <c r="R1526" s="36"/>
    </row>
    <row r="1527" spans="1:18">
      <c r="A1527" s="36"/>
      <c r="B1527" s="36"/>
      <c r="C1527" s="36"/>
      <c r="D1527" s="37">
        <f t="shared" si="231"/>
        <v>152.19999999999564</v>
      </c>
      <c r="E1527" s="37"/>
      <c r="F1527" s="37">
        <f t="shared" si="230"/>
        <v>0.1</v>
      </c>
      <c r="G1527" s="53">
        <f t="shared" si="232"/>
        <v>1</v>
      </c>
      <c r="H1527" s="37">
        <f t="shared" si="233"/>
        <v>0.2</v>
      </c>
      <c r="I1527" s="37">
        <f t="shared" si="234"/>
        <v>30.43999999999944</v>
      </c>
      <c r="J1527" s="37">
        <f t="shared" si="237"/>
        <v>1.9800000000000005E-2</v>
      </c>
      <c r="K1527" s="37">
        <f t="shared" si="239"/>
        <v>1.9800000000009952E-2</v>
      </c>
      <c r="L1527" s="37">
        <f t="shared" si="235"/>
        <v>-9.9469044112510115E-16</v>
      </c>
      <c r="M1527" s="37">
        <f t="shared" si="236"/>
        <v>9.9000000000048743E-2</v>
      </c>
      <c r="N1527" s="36"/>
      <c r="O1527" s="37">
        <f>IF(M1527&gt;'FOBAS Calculator'!$D$22,0,1)</f>
        <v>1</v>
      </c>
      <c r="P1527" s="37">
        <f t="shared" si="238"/>
        <v>152.19999999999564</v>
      </c>
      <c r="Q1527" s="36"/>
      <c r="R1527" s="36"/>
    </row>
    <row r="1528" spans="1:18">
      <c r="A1528" s="36"/>
      <c r="B1528" s="36"/>
      <c r="C1528" s="36"/>
      <c r="D1528" s="37">
        <f t="shared" si="231"/>
        <v>152.29999999999563</v>
      </c>
      <c r="E1528" s="37"/>
      <c r="F1528" s="37">
        <f t="shared" si="230"/>
        <v>0.1</v>
      </c>
      <c r="G1528" s="53">
        <f t="shared" si="232"/>
        <v>1</v>
      </c>
      <c r="H1528" s="37">
        <f t="shared" si="233"/>
        <v>0.2</v>
      </c>
      <c r="I1528" s="37">
        <f t="shared" si="234"/>
        <v>30.45999999999944</v>
      </c>
      <c r="J1528" s="37">
        <f t="shared" si="237"/>
        <v>1.9800000000000005E-2</v>
      </c>
      <c r="K1528" s="37">
        <f t="shared" si="239"/>
        <v>1.9800000000009754E-2</v>
      </c>
      <c r="L1528" s="37">
        <f t="shared" si="235"/>
        <v>-9.7491459349896559E-16</v>
      </c>
      <c r="M1528" s="37">
        <f t="shared" si="236"/>
        <v>9.9000000000047772E-2</v>
      </c>
      <c r="N1528" s="36"/>
      <c r="O1528" s="37">
        <f>IF(M1528&gt;'FOBAS Calculator'!$D$22,0,1)</f>
        <v>1</v>
      </c>
      <c r="P1528" s="37">
        <f t="shared" si="238"/>
        <v>152.29999999999563</v>
      </c>
      <c r="Q1528" s="36"/>
      <c r="R1528" s="36"/>
    </row>
    <row r="1529" spans="1:18">
      <c r="A1529" s="36"/>
      <c r="B1529" s="36"/>
      <c r="C1529" s="36"/>
      <c r="D1529" s="37">
        <f t="shared" si="231"/>
        <v>152.39999999999563</v>
      </c>
      <c r="E1529" s="37"/>
      <c r="F1529" s="37">
        <f t="shared" si="230"/>
        <v>0.1</v>
      </c>
      <c r="G1529" s="53">
        <f t="shared" si="232"/>
        <v>1</v>
      </c>
      <c r="H1529" s="37">
        <f t="shared" si="233"/>
        <v>0.2</v>
      </c>
      <c r="I1529" s="37">
        <f t="shared" si="234"/>
        <v>30.479999999999439</v>
      </c>
      <c r="J1529" s="37">
        <f t="shared" si="237"/>
        <v>1.9800000000000005E-2</v>
      </c>
      <c r="K1529" s="37">
        <f t="shared" si="239"/>
        <v>1.980000000000956E-2</v>
      </c>
      <c r="L1529" s="37">
        <f t="shared" si="235"/>
        <v>-9.5548569056802527E-16</v>
      </c>
      <c r="M1529" s="37">
        <f t="shared" si="236"/>
        <v>9.9000000000046814E-2</v>
      </c>
      <c r="N1529" s="36"/>
      <c r="O1529" s="37">
        <f>IF(M1529&gt;'FOBAS Calculator'!$D$22,0,1)</f>
        <v>1</v>
      </c>
      <c r="P1529" s="37">
        <f t="shared" si="238"/>
        <v>152.39999999999563</v>
      </c>
      <c r="Q1529" s="36"/>
      <c r="R1529" s="36"/>
    </row>
    <row r="1530" spans="1:18">
      <c r="A1530" s="36"/>
      <c r="B1530" s="36"/>
      <c r="C1530" s="36"/>
      <c r="D1530" s="37">
        <f t="shared" si="231"/>
        <v>152.49999999999562</v>
      </c>
      <c r="E1530" s="37"/>
      <c r="F1530" s="37">
        <f t="shared" si="230"/>
        <v>0.1</v>
      </c>
      <c r="G1530" s="53">
        <f t="shared" si="232"/>
        <v>1</v>
      </c>
      <c r="H1530" s="37">
        <f t="shared" si="233"/>
        <v>0.2</v>
      </c>
      <c r="I1530" s="37">
        <f t="shared" si="234"/>
        <v>30.499999999999439</v>
      </c>
      <c r="J1530" s="37">
        <f t="shared" si="237"/>
        <v>1.9800000000000005E-2</v>
      </c>
      <c r="K1530" s="37">
        <f t="shared" si="239"/>
        <v>1.9800000000009366E-2</v>
      </c>
      <c r="L1530" s="37">
        <f t="shared" si="235"/>
        <v>-9.3605678763708515E-16</v>
      </c>
      <c r="M1530" s="37">
        <f t="shared" si="236"/>
        <v>9.9000000000045885E-2</v>
      </c>
      <c r="N1530" s="36"/>
      <c r="O1530" s="37">
        <f>IF(M1530&gt;'FOBAS Calculator'!$D$22,0,1)</f>
        <v>1</v>
      </c>
      <c r="P1530" s="37">
        <f t="shared" si="238"/>
        <v>152.49999999999562</v>
      </c>
      <c r="Q1530" s="36"/>
      <c r="R1530" s="36"/>
    </row>
    <row r="1531" spans="1:18">
      <c r="A1531" s="36"/>
      <c r="B1531" s="36"/>
      <c r="C1531" s="36"/>
      <c r="D1531" s="37">
        <f t="shared" si="231"/>
        <v>152.59999999999562</v>
      </c>
      <c r="E1531" s="37"/>
      <c r="F1531" s="37">
        <f t="shared" si="230"/>
        <v>0.1</v>
      </c>
      <c r="G1531" s="53">
        <f t="shared" si="232"/>
        <v>1</v>
      </c>
      <c r="H1531" s="37">
        <f t="shared" si="233"/>
        <v>0.2</v>
      </c>
      <c r="I1531" s="37">
        <f t="shared" si="234"/>
        <v>30.519999999999438</v>
      </c>
      <c r="J1531" s="37">
        <f t="shared" si="237"/>
        <v>1.9800000000000005E-2</v>
      </c>
      <c r="K1531" s="37">
        <f t="shared" si="239"/>
        <v>1.9800000000009182E-2</v>
      </c>
      <c r="L1531" s="37">
        <f t="shared" si="235"/>
        <v>-9.1766871879173095E-16</v>
      </c>
      <c r="M1531" s="37">
        <f t="shared" si="236"/>
        <v>9.9000000000044969E-2</v>
      </c>
      <c r="N1531" s="36"/>
      <c r="O1531" s="37">
        <f>IF(M1531&gt;'FOBAS Calculator'!$D$22,0,1)</f>
        <v>1</v>
      </c>
      <c r="P1531" s="37">
        <f t="shared" si="238"/>
        <v>152.59999999999562</v>
      </c>
      <c r="Q1531" s="36"/>
      <c r="R1531" s="36"/>
    </row>
    <row r="1532" spans="1:18">
      <c r="A1532" s="36"/>
      <c r="B1532" s="36"/>
      <c r="C1532" s="36"/>
      <c r="D1532" s="37">
        <f t="shared" si="231"/>
        <v>152.69999999999561</v>
      </c>
      <c r="E1532" s="37"/>
      <c r="F1532" s="37">
        <f t="shared" si="230"/>
        <v>0.1</v>
      </c>
      <c r="G1532" s="53">
        <f t="shared" si="232"/>
        <v>1</v>
      </c>
      <c r="H1532" s="37">
        <f t="shared" si="233"/>
        <v>0.2</v>
      </c>
      <c r="I1532" s="37">
        <f t="shared" si="234"/>
        <v>30.539999999999438</v>
      </c>
      <c r="J1532" s="37">
        <f t="shared" si="237"/>
        <v>1.9800000000000005E-2</v>
      </c>
      <c r="K1532" s="37">
        <f t="shared" si="239"/>
        <v>1.9800000000008998E-2</v>
      </c>
      <c r="L1532" s="37">
        <f t="shared" si="235"/>
        <v>-8.9928064994637676E-16</v>
      </c>
      <c r="M1532" s="37">
        <f t="shared" si="236"/>
        <v>9.9000000000044067E-2</v>
      </c>
      <c r="N1532" s="36"/>
      <c r="O1532" s="37">
        <f>IF(M1532&gt;'FOBAS Calculator'!$D$22,0,1)</f>
        <v>1</v>
      </c>
      <c r="P1532" s="37">
        <f t="shared" si="238"/>
        <v>152.69999999999561</v>
      </c>
      <c r="Q1532" s="36"/>
      <c r="R1532" s="36"/>
    </row>
    <row r="1533" spans="1:18">
      <c r="A1533" s="36"/>
      <c r="B1533" s="36"/>
      <c r="C1533" s="36"/>
      <c r="D1533" s="37">
        <f t="shared" si="231"/>
        <v>152.79999999999561</v>
      </c>
      <c r="E1533" s="37"/>
      <c r="F1533" s="37">
        <f t="shared" si="230"/>
        <v>0.1</v>
      </c>
      <c r="G1533" s="53">
        <f t="shared" si="232"/>
        <v>1</v>
      </c>
      <c r="H1533" s="37">
        <f t="shared" si="233"/>
        <v>0.2</v>
      </c>
      <c r="I1533" s="37">
        <f t="shared" si="234"/>
        <v>30.559999999999437</v>
      </c>
      <c r="J1533" s="37">
        <f t="shared" si="237"/>
        <v>1.9800000000000005E-2</v>
      </c>
      <c r="K1533" s="37">
        <f t="shared" si="239"/>
        <v>1.9800000000008817E-2</v>
      </c>
      <c r="L1533" s="37">
        <f t="shared" si="235"/>
        <v>-8.81239525796218E-16</v>
      </c>
      <c r="M1533" s="37">
        <f t="shared" si="236"/>
        <v>9.9000000000043192E-2</v>
      </c>
      <c r="N1533" s="36"/>
      <c r="O1533" s="37">
        <f>IF(M1533&gt;'FOBAS Calculator'!$D$22,0,1)</f>
        <v>1</v>
      </c>
      <c r="P1533" s="37">
        <f t="shared" si="238"/>
        <v>152.79999999999561</v>
      </c>
      <c r="Q1533" s="36"/>
      <c r="R1533" s="36"/>
    </row>
    <row r="1534" spans="1:18">
      <c r="A1534" s="36"/>
      <c r="B1534" s="36"/>
      <c r="C1534" s="36"/>
      <c r="D1534" s="37">
        <f t="shared" si="231"/>
        <v>152.8999999999956</v>
      </c>
      <c r="E1534" s="37"/>
      <c r="F1534" s="37">
        <f t="shared" si="230"/>
        <v>0.1</v>
      </c>
      <c r="G1534" s="53">
        <f t="shared" si="232"/>
        <v>1</v>
      </c>
      <c r="H1534" s="37">
        <f t="shared" si="233"/>
        <v>0.2</v>
      </c>
      <c r="I1534" s="37">
        <f t="shared" si="234"/>
        <v>30.579999999999437</v>
      </c>
      <c r="J1534" s="37">
        <f t="shared" si="237"/>
        <v>1.9800000000000005E-2</v>
      </c>
      <c r="K1534" s="37">
        <f t="shared" si="239"/>
        <v>1.9800000000008644E-2</v>
      </c>
      <c r="L1534" s="37">
        <f t="shared" si="235"/>
        <v>-8.6389229103644993E-16</v>
      </c>
      <c r="M1534" s="37">
        <f t="shared" si="236"/>
        <v>9.9000000000042332E-2</v>
      </c>
      <c r="N1534" s="36"/>
      <c r="O1534" s="37">
        <f>IF(M1534&gt;'FOBAS Calculator'!$D$22,0,1)</f>
        <v>1</v>
      </c>
      <c r="P1534" s="37">
        <f t="shared" si="238"/>
        <v>152.8999999999956</v>
      </c>
      <c r="Q1534" s="36"/>
      <c r="R1534" s="36"/>
    </row>
    <row r="1535" spans="1:18">
      <c r="A1535" s="36"/>
      <c r="B1535" s="36"/>
      <c r="C1535" s="36"/>
      <c r="D1535" s="37">
        <f t="shared" si="231"/>
        <v>152.99999999999559</v>
      </c>
      <c r="E1535" s="37"/>
      <c r="F1535" s="37">
        <f t="shared" si="230"/>
        <v>0.1</v>
      </c>
      <c r="G1535" s="53">
        <f t="shared" si="232"/>
        <v>1</v>
      </c>
      <c r="H1535" s="37">
        <f t="shared" si="233"/>
        <v>0.2</v>
      </c>
      <c r="I1535" s="37">
        <f t="shared" si="234"/>
        <v>30.599999999999437</v>
      </c>
      <c r="J1535" s="37">
        <f t="shared" si="237"/>
        <v>1.9800000000000005E-2</v>
      </c>
      <c r="K1535" s="37">
        <f t="shared" si="239"/>
        <v>1.9800000000008471E-2</v>
      </c>
      <c r="L1535" s="37">
        <f t="shared" si="235"/>
        <v>-8.4654505627668186E-16</v>
      </c>
      <c r="M1535" s="37">
        <f t="shared" si="236"/>
        <v>9.9000000000041485E-2</v>
      </c>
      <c r="N1535" s="36"/>
      <c r="O1535" s="37">
        <f>IF(M1535&gt;'FOBAS Calculator'!$D$22,0,1)</f>
        <v>1</v>
      </c>
      <c r="P1535" s="37">
        <f t="shared" si="238"/>
        <v>152.99999999999559</v>
      </c>
      <c r="Q1535" s="36"/>
      <c r="R1535" s="36"/>
    </row>
    <row r="1536" spans="1:18">
      <c r="A1536" s="36"/>
      <c r="B1536" s="36"/>
      <c r="C1536" s="36"/>
      <c r="D1536" s="37">
        <f t="shared" si="231"/>
        <v>153.09999999999559</v>
      </c>
      <c r="E1536" s="37"/>
      <c r="F1536" s="37">
        <f t="shared" si="230"/>
        <v>0.1</v>
      </c>
      <c r="G1536" s="53">
        <f t="shared" si="232"/>
        <v>1</v>
      </c>
      <c r="H1536" s="37">
        <f t="shared" si="233"/>
        <v>0.2</v>
      </c>
      <c r="I1536" s="37">
        <f t="shared" si="234"/>
        <v>30.619999999999436</v>
      </c>
      <c r="J1536" s="37">
        <f t="shared" si="237"/>
        <v>1.9800000000000005E-2</v>
      </c>
      <c r="K1536" s="37">
        <f t="shared" si="239"/>
        <v>1.9800000000008301E-2</v>
      </c>
      <c r="L1536" s="37">
        <f t="shared" si="235"/>
        <v>-8.2954476621210913E-16</v>
      </c>
      <c r="M1536" s="37">
        <f t="shared" si="236"/>
        <v>9.9000000000040653E-2</v>
      </c>
      <c r="N1536" s="36"/>
      <c r="O1536" s="37">
        <f>IF(M1536&gt;'FOBAS Calculator'!$D$22,0,1)</f>
        <v>1</v>
      </c>
      <c r="P1536" s="37">
        <f t="shared" si="238"/>
        <v>153.09999999999559</v>
      </c>
      <c r="Q1536" s="36"/>
      <c r="R1536" s="36"/>
    </row>
    <row r="1537" spans="1:18">
      <c r="A1537" s="36"/>
      <c r="B1537" s="36"/>
      <c r="C1537" s="36"/>
      <c r="D1537" s="37">
        <f t="shared" si="231"/>
        <v>153.19999999999558</v>
      </c>
      <c r="E1537" s="37"/>
      <c r="F1537" s="37">
        <f t="shared" si="230"/>
        <v>0.1</v>
      </c>
      <c r="G1537" s="53">
        <f t="shared" si="232"/>
        <v>1</v>
      </c>
      <c r="H1537" s="37">
        <f t="shared" si="233"/>
        <v>0.2</v>
      </c>
      <c r="I1537" s="37">
        <f t="shared" si="234"/>
        <v>30.639999999999436</v>
      </c>
      <c r="J1537" s="37">
        <f t="shared" si="237"/>
        <v>1.9800000000000005E-2</v>
      </c>
      <c r="K1537" s="37">
        <f t="shared" si="239"/>
        <v>1.9800000000008137E-2</v>
      </c>
      <c r="L1537" s="37">
        <f t="shared" si="235"/>
        <v>-8.1323836553792719E-16</v>
      </c>
      <c r="M1537" s="37">
        <f t="shared" si="236"/>
        <v>9.9000000000039834E-2</v>
      </c>
      <c r="N1537" s="36"/>
      <c r="O1537" s="37">
        <f>IF(M1537&gt;'FOBAS Calculator'!$D$22,0,1)</f>
        <v>1</v>
      </c>
      <c r="P1537" s="37">
        <f t="shared" si="238"/>
        <v>153.19999999999558</v>
      </c>
      <c r="Q1537" s="36"/>
      <c r="R1537" s="36"/>
    </row>
    <row r="1538" spans="1:18">
      <c r="A1538" s="36"/>
      <c r="B1538" s="36"/>
      <c r="C1538" s="36"/>
      <c r="D1538" s="37">
        <f t="shared" si="231"/>
        <v>153.29999999999558</v>
      </c>
      <c r="E1538" s="37"/>
      <c r="F1538" s="37">
        <f t="shared" si="230"/>
        <v>0.1</v>
      </c>
      <c r="G1538" s="53">
        <f t="shared" si="232"/>
        <v>1</v>
      </c>
      <c r="H1538" s="37">
        <f t="shared" si="233"/>
        <v>0.2</v>
      </c>
      <c r="I1538" s="37">
        <f t="shared" si="234"/>
        <v>30.659999999999435</v>
      </c>
      <c r="J1538" s="37">
        <f t="shared" si="237"/>
        <v>1.9800000000000005E-2</v>
      </c>
      <c r="K1538" s="37">
        <f t="shared" si="239"/>
        <v>1.9800000000007971E-2</v>
      </c>
      <c r="L1538" s="37">
        <f t="shared" si="235"/>
        <v>-7.965850201685498E-16</v>
      </c>
      <c r="M1538" s="37">
        <f t="shared" si="236"/>
        <v>9.9000000000039043E-2</v>
      </c>
      <c r="N1538" s="36"/>
      <c r="O1538" s="37">
        <f>IF(M1538&gt;'FOBAS Calculator'!$D$22,0,1)</f>
        <v>1</v>
      </c>
      <c r="P1538" s="37">
        <f t="shared" si="238"/>
        <v>153.29999999999558</v>
      </c>
      <c r="Q1538" s="36"/>
      <c r="R1538" s="36"/>
    </row>
    <row r="1539" spans="1:18">
      <c r="A1539" s="36"/>
      <c r="B1539" s="36"/>
      <c r="C1539" s="36"/>
      <c r="D1539" s="37">
        <f t="shared" si="231"/>
        <v>153.39999999999557</v>
      </c>
      <c r="E1539" s="37"/>
      <c r="F1539" s="37">
        <f t="shared" si="230"/>
        <v>0.1</v>
      </c>
      <c r="G1539" s="53">
        <f t="shared" si="232"/>
        <v>1</v>
      </c>
      <c r="H1539" s="37">
        <f t="shared" si="233"/>
        <v>0.2</v>
      </c>
      <c r="I1539" s="37">
        <f t="shared" si="234"/>
        <v>30.679999999999435</v>
      </c>
      <c r="J1539" s="37">
        <f t="shared" si="237"/>
        <v>1.9800000000000005E-2</v>
      </c>
      <c r="K1539" s="37">
        <f t="shared" si="239"/>
        <v>1.9800000000007811E-2</v>
      </c>
      <c r="L1539" s="37">
        <f t="shared" si="235"/>
        <v>-7.8062556418956319E-16</v>
      </c>
      <c r="M1539" s="37">
        <f t="shared" si="236"/>
        <v>9.9000000000038266E-2</v>
      </c>
      <c r="N1539" s="36"/>
      <c r="O1539" s="37">
        <f>IF(M1539&gt;'FOBAS Calculator'!$D$22,0,1)</f>
        <v>1</v>
      </c>
      <c r="P1539" s="37">
        <f t="shared" si="238"/>
        <v>153.39999999999557</v>
      </c>
      <c r="Q1539" s="36"/>
      <c r="R1539" s="36"/>
    </row>
    <row r="1540" spans="1:18">
      <c r="A1540" s="36"/>
      <c r="B1540" s="36"/>
      <c r="C1540" s="36"/>
      <c r="D1540" s="37">
        <f t="shared" si="231"/>
        <v>153.49999999999557</v>
      </c>
      <c r="E1540" s="37"/>
      <c r="F1540" s="37">
        <f t="shared" ref="F1540:F1603" si="240">F1539</f>
        <v>0.1</v>
      </c>
      <c r="G1540" s="53">
        <f t="shared" si="232"/>
        <v>1</v>
      </c>
      <c r="H1540" s="37">
        <f t="shared" si="233"/>
        <v>0.2</v>
      </c>
      <c r="I1540" s="37">
        <f t="shared" si="234"/>
        <v>30.699999999999434</v>
      </c>
      <c r="J1540" s="37">
        <f t="shared" si="237"/>
        <v>1.9800000000000005E-2</v>
      </c>
      <c r="K1540" s="37">
        <f t="shared" si="239"/>
        <v>1.9800000000007659E-2</v>
      </c>
      <c r="L1540" s="37">
        <f t="shared" si="235"/>
        <v>-7.6535999760096727E-16</v>
      </c>
      <c r="M1540" s="37">
        <f t="shared" si="236"/>
        <v>9.9000000000037502E-2</v>
      </c>
      <c r="N1540" s="36"/>
      <c r="O1540" s="37">
        <f>IF(M1540&gt;'FOBAS Calculator'!$D$22,0,1)</f>
        <v>1</v>
      </c>
      <c r="P1540" s="37">
        <f t="shared" si="238"/>
        <v>153.49999999999557</v>
      </c>
      <c r="Q1540" s="36"/>
      <c r="R1540" s="36"/>
    </row>
    <row r="1541" spans="1:18">
      <c r="A1541" s="36"/>
      <c r="B1541" s="36"/>
      <c r="C1541" s="36"/>
      <c r="D1541" s="37">
        <f t="shared" si="231"/>
        <v>153.59999999999556</v>
      </c>
      <c r="E1541" s="37"/>
      <c r="F1541" s="37">
        <f t="shared" si="240"/>
        <v>0.1</v>
      </c>
      <c r="G1541" s="53">
        <f t="shared" si="232"/>
        <v>1</v>
      </c>
      <c r="H1541" s="37">
        <f t="shared" si="233"/>
        <v>0.2</v>
      </c>
      <c r="I1541" s="37">
        <f t="shared" si="234"/>
        <v>30.719999999999434</v>
      </c>
      <c r="J1541" s="37">
        <f t="shared" si="237"/>
        <v>1.9800000000000005E-2</v>
      </c>
      <c r="K1541" s="37">
        <f t="shared" si="239"/>
        <v>1.9800000000007503E-2</v>
      </c>
      <c r="L1541" s="37">
        <f t="shared" si="235"/>
        <v>-7.4974748631717601E-16</v>
      </c>
      <c r="M1541" s="37">
        <f t="shared" si="236"/>
        <v>9.9000000000036753E-2</v>
      </c>
      <c r="N1541" s="36"/>
      <c r="O1541" s="37">
        <f>IF(M1541&gt;'FOBAS Calculator'!$D$22,0,1)</f>
        <v>1</v>
      </c>
      <c r="P1541" s="37">
        <f t="shared" si="238"/>
        <v>153.59999999999556</v>
      </c>
      <c r="Q1541" s="36"/>
      <c r="R1541" s="36"/>
    </row>
    <row r="1542" spans="1:18">
      <c r="A1542" s="36"/>
      <c r="B1542" s="36"/>
      <c r="C1542" s="36"/>
      <c r="D1542" s="37">
        <f t="shared" ref="D1542:D1605" si="241">D1541+F1540</f>
        <v>153.69999999999555</v>
      </c>
      <c r="E1542" s="37"/>
      <c r="F1542" s="37">
        <f t="shared" si="240"/>
        <v>0.1</v>
      </c>
      <c r="G1542" s="53">
        <f t="shared" ref="G1542:G1605" si="242">G1541</f>
        <v>1</v>
      </c>
      <c r="H1542" s="37">
        <f t="shared" ref="H1542:H1605" si="243">H1541</f>
        <v>0.2</v>
      </c>
      <c r="I1542" s="37">
        <f t="shared" ref="I1542:I1605" si="244">H1542*F1540+I1541</f>
        <v>30.739999999999434</v>
      </c>
      <c r="J1542" s="37">
        <f t="shared" si="237"/>
        <v>1.9800000000000005E-2</v>
      </c>
      <c r="K1542" s="37">
        <f t="shared" si="239"/>
        <v>1.9800000000007353E-2</v>
      </c>
      <c r="L1542" s="37">
        <f t="shared" ref="L1542:L1605" si="245">(J1542-K1542)/G1542/10</f>
        <v>-7.3482886442377552E-16</v>
      </c>
      <c r="M1542" s="37">
        <f t="shared" ref="M1542:M1605" si="246">M1541+L1542</f>
        <v>9.9000000000036018E-2</v>
      </c>
      <c r="N1542" s="36"/>
      <c r="O1542" s="37">
        <f>IF(M1542&gt;'FOBAS Calculator'!$D$22,0,1)</f>
        <v>1</v>
      </c>
      <c r="P1542" s="37">
        <f t="shared" si="238"/>
        <v>153.69999999999555</v>
      </c>
      <c r="Q1542" s="36"/>
      <c r="R1542" s="36"/>
    </row>
    <row r="1543" spans="1:18">
      <c r="A1543" s="36"/>
      <c r="B1543" s="36"/>
      <c r="C1543" s="36"/>
      <c r="D1543" s="37">
        <f t="shared" si="241"/>
        <v>153.79999999999555</v>
      </c>
      <c r="E1543" s="37"/>
      <c r="F1543" s="37">
        <f t="shared" si="240"/>
        <v>0.1</v>
      </c>
      <c r="G1543" s="53">
        <f t="shared" si="242"/>
        <v>1</v>
      </c>
      <c r="H1543" s="37">
        <f t="shared" si="243"/>
        <v>0.2</v>
      </c>
      <c r="I1543" s="37">
        <f t="shared" si="244"/>
        <v>30.759999999999433</v>
      </c>
      <c r="J1543" s="37">
        <f t="shared" ref="J1543:J1606" si="247">$A$6*F1541*H1543*10</f>
        <v>1.9800000000000005E-2</v>
      </c>
      <c r="K1543" s="37">
        <f t="shared" si="239"/>
        <v>1.9800000000007208E-2</v>
      </c>
      <c r="L1543" s="37">
        <f t="shared" si="245"/>
        <v>-7.2025718722557029E-16</v>
      </c>
      <c r="M1543" s="37">
        <f t="shared" si="246"/>
        <v>9.9000000000035296E-2</v>
      </c>
      <c r="N1543" s="36"/>
      <c r="O1543" s="37">
        <f>IF(M1543&gt;'FOBAS Calculator'!$D$22,0,1)</f>
        <v>1</v>
      </c>
      <c r="P1543" s="37">
        <f t="shared" ref="P1543:P1606" si="248">IF((O1543)=1,D1543,0)</f>
        <v>153.79999999999555</v>
      </c>
      <c r="Q1543" s="36"/>
      <c r="R1543" s="36"/>
    </row>
    <row r="1544" spans="1:18">
      <c r="A1544" s="36"/>
      <c r="B1544" s="36"/>
      <c r="C1544" s="36"/>
      <c r="D1544" s="37">
        <f t="shared" si="241"/>
        <v>153.89999999999554</v>
      </c>
      <c r="E1544" s="37"/>
      <c r="F1544" s="37">
        <f t="shared" si="240"/>
        <v>0.1</v>
      </c>
      <c r="G1544" s="53">
        <f t="shared" si="242"/>
        <v>1</v>
      </c>
      <c r="H1544" s="37">
        <f t="shared" si="243"/>
        <v>0.2</v>
      </c>
      <c r="I1544" s="37">
        <f t="shared" si="244"/>
        <v>30.779999999999433</v>
      </c>
      <c r="J1544" s="37">
        <f t="shared" si="247"/>
        <v>1.9800000000000005E-2</v>
      </c>
      <c r="K1544" s="37">
        <f t="shared" ref="K1544:K1607" si="249">ABS(F1542*H1544*M1543*10)</f>
        <v>1.9800000000007065E-2</v>
      </c>
      <c r="L1544" s="37">
        <f t="shared" si="245"/>
        <v>-7.0603245472256049E-16</v>
      </c>
      <c r="M1544" s="37">
        <f t="shared" si="246"/>
        <v>9.9000000000034588E-2</v>
      </c>
      <c r="N1544" s="36"/>
      <c r="O1544" s="37">
        <f>IF(M1544&gt;'FOBAS Calculator'!$D$22,0,1)</f>
        <v>1</v>
      </c>
      <c r="P1544" s="37">
        <f t="shared" si="248"/>
        <v>153.89999999999554</v>
      </c>
      <c r="Q1544" s="36"/>
      <c r="R1544" s="36"/>
    </row>
    <row r="1545" spans="1:18">
      <c r="A1545" s="36"/>
      <c r="B1545" s="36"/>
      <c r="C1545" s="36"/>
      <c r="D1545" s="37">
        <f t="shared" si="241"/>
        <v>153.99999999999554</v>
      </c>
      <c r="E1545" s="37"/>
      <c r="F1545" s="37">
        <f t="shared" si="240"/>
        <v>0.1</v>
      </c>
      <c r="G1545" s="53">
        <f t="shared" si="242"/>
        <v>1</v>
      </c>
      <c r="H1545" s="37">
        <f t="shared" si="243"/>
        <v>0.2</v>
      </c>
      <c r="I1545" s="37">
        <f t="shared" si="244"/>
        <v>30.799999999999432</v>
      </c>
      <c r="J1545" s="37">
        <f t="shared" si="247"/>
        <v>1.9800000000000005E-2</v>
      </c>
      <c r="K1545" s="37">
        <f t="shared" si="249"/>
        <v>1.9800000000006923E-2</v>
      </c>
      <c r="L1545" s="37">
        <f t="shared" si="245"/>
        <v>-6.9180772221955069E-16</v>
      </c>
      <c r="M1545" s="37">
        <f t="shared" si="246"/>
        <v>9.9000000000033894E-2</v>
      </c>
      <c r="N1545" s="36"/>
      <c r="O1545" s="37">
        <f>IF(M1545&gt;'FOBAS Calculator'!$D$22,0,1)</f>
        <v>1</v>
      </c>
      <c r="P1545" s="37">
        <f t="shared" si="248"/>
        <v>153.99999999999554</v>
      </c>
      <c r="Q1545" s="36"/>
      <c r="R1545" s="36"/>
    </row>
    <row r="1546" spans="1:18">
      <c r="A1546" s="36"/>
      <c r="B1546" s="36"/>
      <c r="C1546" s="36"/>
      <c r="D1546" s="37">
        <f t="shared" si="241"/>
        <v>154.09999999999553</v>
      </c>
      <c r="E1546" s="37"/>
      <c r="F1546" s="37">
        <f t="shared" si="240"/>
        <v>0.1</v>
      </c>
      <c r="G1546" s="53">
        <f t="shared" si="242"/>
        <v>1</v>
      </c>
      <c r="H1546" s="37">
        <f t="shared" si="243"/>
        <v>0.2</v>
      </c>
      <c r="I1546" s="37">
        <f t="shared" si="244"/>
        <v>30.819999999999432</v>
      </c>
      <c r="J1546" s="37">
        <f t="shared" si="247"/>
        <v>1.9800000000000005E-2</v>
      </c>
      <c r="K1546" s="37">
        <f t="shared" si="249"/>
        <v>1.9800000000006784E-2</v>
      </c>
      <c r="L1546" s="37">
        <f t="shared" si="245"/>
        <v>-6.7792993441173623E-16</v>
      </c>
      <c r="M1546" s="37">
        <f t="shared" si="246"/>
        <v>9.9000000000033214E-2</v>
      </c>
      <c r="N1546" s="36"/>
      <c r="O1546" s="37">
        <f>IF(M1546&gt;'FOBAS Calculator'!$D$22,0,1)</f>
        <v>1</v>
      </c>
      <c r="P1546" s="37">
        <f t="shared" si="248"/>
        <v>154.09999999999553</v>
      </c>
      <c r="Q1546" s="36"/>
      <c r="R1546" s="36"/>
    </row>
    <row r="1547" spans="1:18">
      <c r="A1547" s="36"/>
      <c r="B1547" s="36"/>
      <c r="C1547" s="36"/>
      <c r="D1547" s="37">
        <f t="shared" si="241"/>
        <v>154.19999999999553</v>
      </c>
      <c r="E1547" s="37"/>
      <c r="F1547" s="37">
        <f t="shared" si="240"/>
        <v>0.1</v>
      </c>
      <c r="G1547" s="53">
        <f t="shared" si="242"/>
        <v>1</v>
      </c>
      <c r="H1547" s="37">
        <f t="shared" si="243"/>
        <v>0.2</v>
      </c>
      <c r="I1547" s="37">
        <f t="shared" si="244"/>
        <v>30.839999999999431</v>
      </c>
      <c r="J1547" s="37">
        <f t="shared" si="247"/>
        <v>1.9800000000000005E-2</v>
      </c>
      <c r="K1547" s="37">
        <f t="shared" si="249"/>
        <v>1.9800000000006649E-2</v>
      </c>
      <c r="L1547" s="37">
        <f t="shared" si="245"/>
        <v>-6.6439909129911712E-16</v>
      </c>
      <c r="M1547" s="37">
        <f t="shared" si="246"/>
        <v>9.9000000000032548E-2</v>
      </c>
      <c r="N1547" s="36"/>
      <c r="O1547" s="37">
        <f>IF(M1547&gt;'FOBAS Calculator'!$D$22,0,1)</f>
        <v>1</v>
      </c>
      <c r="P1547" s="37">
        <f t="shared" si="248"/>
        <v>154.19999999999553</v>
      </c>
      <c r="Q1547" s="36"/>
      <c r="R1547" s="36"/>
    </row>
    <row r="1548" spans="1:18">
      <c r="A1548" s="36"/>
      <c r="B1548" s="36"/>
      <c r="C1548" s="36"/>
      <c r="D1548" s="37">
        <f t="shared" si="241"/>
        <v>154.29999999999552</v>
      </c>
      <c r="E1548" s="37"/>
      <c r="F1548" s="37">
        <f t="shared" si="240"/>
        <v>0.1</v>
      </c>
      <c r="G1548" s="53">
        <f t="shared" si="242"/>
        <v>1</v>
      </c>
      <c r="H1548" s="37">
        <f t="shared" si="243"/>
        <v>0.2</v>
      </c>
      <c r="I1548" s="37">
        <f t="shared" si="244"/>
        <v>30.859999999999431</v>
      </c>
      <c r="J1548" s="37">
        <f t="shared" si="247"/>
        <v>1.9800000000000005E-2</v>
      </c>
      <c r="K1548" s="37">
        <f t="shared" si="249"/>
        <v>1.9800000000006514E-2</v>
      </c>
      <c r="L1548" s="37">
        <f t="shared" si="245"/>
        <v>-6.50868248186498E-16</v>
      </c>
      <c r="M1548" s="37">
        <f t="shared" si="246"/>
        <v>9.9000000000031896E-2</v>
      </c>
      <c r="N1548" s="36"/>
      <c r="O1548" s="37">
        <f>IF(M1548&gt;'FOBAS Calculator'!$D$22,0,1)</f>
        <v>1</v>
      </c>
      <c r="P1548" s="37">
        <f t="shared" si="248"/>
        <v>154.29999999999552</v>
      </c>
      <c r="Q1548" s="36"/>
      <c r="R1548" s="36"/>
    </row>
    <row r="1549" spans="1:18">
      <c r="A1549" s="36"/>
      <c r="B1549" s="36"/>
      <c r="C1549" s="36"/>
      <c r="D1549" s="37">
        <f t="shared" si="241"/>
        <v>154.39999999999552</v>
      </c>
      <c r="E1549" s="37"/>
      <c r="F1549" s="37">
        <f t="shared" si="240"/>
        <v>0.1</v>
      </c>
      <c r="G1549" s="53">
        <f t="shared" si="242"/>
        <v>1</v>
      </c>
      <c r="H1549" s="37">
        <f t="shared" si="243"/>
        <v>0.2</v>
      </c>
      <c r="I1549" s="37">
        <f t="shared" si="244"/>
        <v>30.879999999999431</v>
      </c>
      <c r="J1549" s="37">
        <f t="shared" si="247"/>
        <v>1.9800000000000005E-2</v>
      </c>
      <c r="K1549" s="37">
        <f t="shared" si="249"/>
        <v>1.9800000000006382E-2</v>
      </c>
      <c r="L1549" s="37">
        <f t="shared" si="245"/>
        <v>-6.3768434976907433E-16</v>
      </c>
      <c r="M1549" s="37">
        <f t="shared" si="246"/>
        <v>9.9000000000031257E-2</v>
      </c>
      <c r="N1549" s="36"/>
      <c r="O1549" s="37">
        <f>IF(M1549&gt;'FOBAS Calculator'!$D$22,0,1)</f>
        <v>1</v>
      </c>
      <c r="P1549" s="37">
        <f t="shared" si="248"/>
        <v>154.39999999999552</v>
      </c>
      <c r="Q1549" s="36"/>
      <c r="R1549" s="36"/>
    </row>
    <row r="1550" spans="1:18">
      <c r="A1550" s="36"/>
      <c r="B1550" s="36"/>
      <c r="C1550" s="36"/>
      <c r="D1550" s="37">
        <f t="shared" si="241"/>
        <v>154.49999999999551</v>
      </c>
      <c r="E1550" s="37"/>
      <c r="F1550" s="37">
        <f t="shared" si="240"/>
        <v>0.1</v>
      </c>
      <c r="G1550" s="53">
        <f t="shared" si="242"/>
        <v>1</v>
      </c>
      <c r="H1550" s="37">
        <f t="shared" si="243"/>
        <v>0.2</v>
      </c>
      <c r="I1550" s="37">
        <f t="shared" si="244"/>
        <v>30.89999999999943</v>
      </c>
      <c r="J1550" s="37">
        <f t="shared" si="247"/>
        <v>1.9800000000000005E-2</v>
      </c>
      <c r="K1550" s="37">
        <f t="shared" si="249"/>
        <v>1.9800000000006254E-2</v>
      </c>
      <c r="L1550" s="37">
        <f t="shared" si="245"/>
        <v>-6.248473960468459E-16</v>
      </c>
      <c r="M1550" s="37">
        <f t="shared" si="246"/>
        <v>9.9000000000030633E-2</v>
      </c>
      <c r="N1550" s="36"/>
      <c r="O1550" s="37">
        <f>IF(M1550&gt;'FOBAS Calculator'!$D$22,0,1)</f>
        <v>1</v>
      </c>
      <c r="P1550" s="37">
        <f t="shared" si="248"/>
        <v>154.49999999999551</v>
      </c>
      <c r="Q1550" s="36"/>
      <c r="R1550" s="36"/>
    </row>
    <row r="1551" spans="1:18">
      <c r="A1551" s="36"/>
      <c r="B1551" s="36"/>
      <c r="C1551" s="36"/>
      <c r="D1551" s="37">
        <f t="shared" si="241"/>
        <v>154.5999999999955</v>
      </c>
      <c r="E1551" s="37"/>
      <c r="F1551" s="37">
        <f t="shared" si="240"/>
        <v>0.1</v>
      </c>
      <c r="G1551" s="53">
        <f t="shared" si="242"/>
        <v>1</v>
      </c>
      <c r="H1551" s="37">
        <f t="shared" si="243"/>
        <v>0.2</v>
      </c>
      <c r="I1551" s="37">
        <f t="shared" si="244"/>
        <v>30.91999999999943</v>
      </c>
      <c r="J1551" s="37">
        <f t="shared" si="247"/>
        <v>1.9800000000000005E-2</v>
      </c>
      <c r="K1551" s="37">
        <f t="shared" si="249"/>
        <v>1.9800000000006132E-2</v>
      </c>
      <c r="L1551" s="37">
        <f t="shared" si="245"/>
        <v>-6.1270433171500825E-16</v>
      </c>
      <c r="M1551" s="37">
        <f t="shared" si="246"/>
        <v>9.9000000000030022E-2</v>
      </c>
      <c r="N1551" s="36"/>
      <c r="O1551" s="37">
        <f>IF(M1551&gt;'FOBAS Calculator'!$D$22,0,1)</f>
        <v>1</v>
      </c>
      <c r="P1551" s="37">
        <f t="shared" si="248"/>
        <v>154.5999999999955</v>
      </c>
      <c r="Q1551" s="36"/>
      <c r="R1551" s="36"/>
    </row>
    <row r="1552" spans="1:18">
      <c r="A1552" s="36"/>
      <c r="B1552" s="36"/>
      <c r="C1552" s="36"/>
      <c r="D1552" s="37">
        <f t="shared" si="241"/>
        <v>154.6999999999955</v>
      </c>
      <c r="E1552" s="37"/>
      <c r="F1552" s="37">
        <f t="shared" si="240"/>
        <v>0.1</v>
      </c>
      <c r="G1552" s="53">
        <f t="shared" si="242"/>
        <v>1</v>
      </c>
      <c r="H1552" s="37">
        <f t="shared" si="243"/>
        <v>0.2</v>
      </c>
      <c r="I1552" s="37">
        <f t="shared" si="244"/>
        <v>30.939999999999429</v>
      </c>
      <c r="J1552" s="37">
        <f t="shared" si="247"/>
        <v>1.9800000000000005E-2</v>
      </c>
      <c r="K1552" s="37">
        <f t="shared" si="249"/>
        <v>1.9800000000006007E-2</v>
      </c>
      <c r="L1552" s="37">
        <f t="shared" si="245"/>
        <v>-6.0021432268797525E-16</v>
      </c>
      <c r="M1552" s="37">
        <f t="shared" si="246"/>
        <v>9.9000000000029426E-2</v>
      </c>
      <c r="N1552" s="36"/>
      <c r="O1552" s="37">
        <f>IF(M1552&gt;'FOBAS Calculator'!$D$22,0,1)</f>
        <v>1</v>
      </c>
      <c r="P1552" s="37">
        <f t="shared" si="248"/>
        <v>154.6999999999955</v>
      </c>
      <c r="Q1552" s="36"/>
      <c r="R1552" s="36"/>
    </row>
    <row r="1553" spans="1:18">
      <c r="A1553" s="36"/>
      <c r="B1553" s="36"/>
      <c r="C1553" s="36"/>
      <c r="D1553" s="37">
        <f t="shared" si="241"/>
        <v>154.79999999999549</v>
      </c>
      <c r="E1553" s="37"/>
      <c r="F1553" s="37">
        <f t="shared" si="240"/>
        <v>0.1</v>
      </c>
      <c r="G1553" s="53">
        <f t="shared" si="242"/>
        <v>1</v>
      </c>
      <c r="H1553" s="37">
        <f t="shared" si="243"/>
        <v>0.2</v>
      </c>
      <c r="I1553" s="37">
        <f t="shared" si="244"/>
        <v>30.959999999999429</v>
      </c>
      <c r="J1553" s="37">
        <f t="shared" si="247"/>
        <v>1.9800000000000005E-2</v>
      </c>
      <c r="K1553" s="37">
        <f t="shared" si="249"/>
        <v>1.9800000000005889E-2</v>
      </c>
      <c r="L1553" s="37">
        <f t="shared" si="245"/>
        <v>-5.8841820305133295E-16</v>
      </c>
      <c r="M1553" s="37">
        <f t="shared" si="246"/>
        <v>9.9000000000028843E-2</v>
      </c>
      <c r="N1553" s="36"/>
      <c r="O1553" s="37">
        <f>IF(M1553&gt;'FOBAS Calculator'!$D$22,0,1)</f>
        <v>1</v>
      </c>
      <c r="P1553" s="37">
        <f t="shared" si="248"/>
        <v>154.79999999999549</v>
      </c>
      <c r="Q1553" s="36"/>
      <c r="R1553" s="36"/>
    </row>
    <row r="1554" spans="1:18">
      <c r="A1554" s="36"/>
      <c r="B1554" s="36"/>
      <c r="C1554" s="36"/>
      <c r="D1554" s="37">
        <f t="shared" si="241"/>
        <v>154.89999999999549</v>
      </c>
      <c r="E1554" s="37"/>
      <c r="F1554" s="37">
        <f t="shared" si="240"/>
        <v>0.1</v>
      </c>
      <c r="G1554" s="53">
        <f t="shared" si="242"/>
        <v>1</v>
      </c>
      <c r="H1554" s="37">
        <f t="shared" si="243"/>
        <v>0.2</v>
      </c>
      <c r="I1554" s="37">
        <f t="shared" si="244"/>
        <v>30.979999999999428</v>
      </c>
      <c r="J1554" s="37">
        <f t="shared" si="247"/>
        <v>1.9800000000000005E-2</v>
      </c>
      <c r="K1554" s="37">
        <f t="shared" si="249"/>
        <v>1.9800000000005771E-2</v>
      </c>
      <c r="L1554" s="37">
        <f t="shared" si="245"/>
        <v>-5.7662208341469064E-16</v>
      </c>
      <c r="M1554" s="37">
        <f t="shared" si="246"/>
        <v>9.900000000002826E-2</v>
      </c>
      <c r="N1554" s="36"/>
      <c r="O1554" s="37">
        <f>IF(M1554&gt;'FOBAS Calculator'!$D$22,0,1)</f>
        <v>1</v>
      </c>
      <c r="P1554" s="37">
        <f t="shared" si="248"/>
        <v>154.89999999999549</v>
      </c>
      <c r="Q1554" s="36"/>
      <c r="R1554" s="36"/>
    </row>
    <row r="1555" spans="1:18">
      <c r="A1555" s="36"/>
      <c r="B1555" s="36"/>
      <c r="C1555" s="36"/>
      <c r="D1555" s="37">
        <f t="shared" si="241"/>
        <v>154.99999999999548</v>
      </c>
      <c r="E1555" s="37"/>
      <c r="F1555" s="37">
        <f t="shared" si="240"/>
        <v>0.1</v>
      </c>
      <c r="G1555" s="53">
        <f t="shared" si="242"/>
        <v>1</v>
      </c>
      <c r="H1555" s="37">
        <f t="shared" si="243"/>
        <v>0.2</v>
      </c>
      <c r="I1555" s="37">
        <f t="shared" si="244"/>
        <v>30.999999999999428</v>
      </c>
      <c r="J1555" s="37">
        <f t="shared" si="247"/>
        <v>1.9800000000000005E-2</v>
      </c>
      <c r="K1555" s="37">
        <f t="shared" si="249"/>
        <v>1.9800000000005653E-2</v>
      </c>
      <c r="L1555" s="37">
        <f t="shared" si="245"/>
        <v>-5.6482596377804843E-16</v>
      </c>
      <c r="M1555" s="37">
        <f t="shared" si="246"/>
        <v>9.9000000000027691E-2</v>
      </c>
      <c r="N1555" s="36"/>
      <c r="O1555" s="37">
        <f>IF(M1555&gt;'FOBAS Calculator'!$D$22,0,1)</f>
        <v>1</v>
      </c>
      <c r="P1555" s="37">
        <f t="shared" si="248"/>
        <v>154.99999999999548</v>
      </c>
      <c r="Q1555" s="36"/>
      <c r="R1555" s="36"/>
    </row>
    <row r="1556" spans="1:18">
      <c r="A1556" s="36"/>
      <c r="B1556" s="36"/>
      <c r="C1556" s="36"/>
      <c r="D1556" s="37">
        <f t="shared" si="241"/>
        <v>155.09999999999548</v>
      </c>
      <c r="E1556" s="37"/>
      <c r="F1556" s="37">
        <f t="shared" si="240"/>
        <v>0.1</v>
      </c>
      <c r="G1556" s="53">
        <f t="shared" si="242"/>
        <v>1</v>
      </c>
      <c r="H1556" s="37">
        <f t="shared" si="243"/>
        <v>0.2</v>
      </c>
      <c r="I1556" s="37">
        <f t="shared" si="244"/>
        <v>31.019999999999428</v>
      </c>
      <c r="J1556" s="37">
        <f t="shared" si="247"/>
        <v>1.9800000000000005E-2</v>
      </c>
      <c r="K1556" s="37">
        <f t="shared" si="249"/>
        <v>1.9800000000005542E-2</v>
      </c>
      <c r="L1556" s="37">
        <f t="shared" si="245"/>
        <v>-5.537237335317968E-16</v>
      </c>
      <c r="M1556" s="37">
        <f t="shared" si="246"/>
        <v>9.9000000000027136E-2</v>
      </c>
      <c r="N1556" s="36"/>
      <c r="O1556" s="37">
        <f>IF(M1556&gt;'FOBAS Calculator'!$D$22,0,1)</f>
        <v>1</v>
      </c>
      <c r="P1556" s="37">
        <f t="shared" si="248"/>
        <v>155.09999999999548</v>
      </c>
      <c r="Q1556" s="36"/>
      <c r="R1556" s="36"/>
    </row>
    <row r="1557" spans="1:18">
      <c r="A1557" s="36"/>
      <c r="B1557" s="36"/>
      <c r="C1557" s="36"/>
      <c r="D1557" s="37">
        <f t="shared" si="241"/>
        <v>155.19999999999547</v>
      </c>
      <c r="E1557" s="37"/>
      <c r="F1557" s="37">
        <f t="shared" si="240"/>
        <v>0.1</v>
      </c>
      <c r="G1557" s="53">
        <f t="shared" si="242"/>
        <v>1</v>
      </c>
      <c r="H1557" s="37">
        <f t="shared" si="243"/>
        <v>0.2</v>
      </c>
      <c r="I1557" s="37">
        <f t="shared" si="244"/>
        <v>31.039999999999427</v>
      </c>
      <c r="J1557" s="37">
        <f t="shared" si="247"/>
        <v>1.9800000000000005E-2</v>
      </c>
      <c r="K1557" s="37">
        <f t="shared" si="249"/>
        <v>1.9800000000005431E-2</v>
      </c>
      <c r="L1557" s="37">
        <f t="shared" si="245"/>
        <v>-5.4262150328554528E-16</v>
      </c>
      <c r="M1557" s="37">
        <f t="shared" si="246"/>
        <v>9.9000000000026595E-2</v>
      </c>
      <c r="N1557" s="36"/>
      <c r="O1557" s="37">
        <f>IF(M1557&gt;'FOBAS Calculator'!$D$22,0,1)</f>
        <v>1</v>
      </c>
      <c r="P1557" s="37">
        <f t="shared" si="248"/>
        <v>155.19999999999547</v>
      </c>
      <c r="Q1557" s="36"/>
      <c r="R1557" s="36"/>
    </row>
    <row r="1558" spans="1:18">
      <c r="A1558" s="36"/>
      <c r="B1558" s="36"/>
      <c r="C1558" s="36"/>
      <c r="D1558" s="37">
        <f t="shared" si="241"/>
        <v>155.29999999999546</v>
      </c>
      <c r="E1558" s="37"/>
      <c r="F1558" s="37">
        <f t="shared" si="240"/>
        <v>0.1</v>
      </c>
      <c r="G1558" s="53">
        <f t="shared" si="242"/>
        <v>1</v>
      </c>
      <c r="H1558" s="37">
        <f t="shared" si="243"/>
        <v>0.2</v>
      </c>
      <c r="I1558" s="37">
        <f t="shared" si="244"/>
        <v>31.059999999999427</v>
      </c>
      <c r="J1558" s="37">
        <f t="shared" si="247"/>
        <v>1.9800000000000005E-2</v>
      </c>
      <c r="K1558" s="37">
        <f t="shared" si="249"/>
        <v>1.980000000000532E-2</v>
      </c>
      <c r="L1558" s="37">
        <f t="shared" si="245"/>
        <v>-5.3151927303929365E-16</v>
      </c>
      <c r="M1558" s="37">
        <f t="shared" si="246"/>
        <v>9.9000000000026067E-2</v>
      </c>
      <c r="N1558" s="36"/>
      <c r="O1558" s="37">
        <f>IF(M1558&gt;'FOBAS Calculator'!$D$22,0,1)</f>
        <v>1</v>
      </c>
      <c r="P1558" s="37">
        <f t="shared" si="248"/>
        <v>155.29999999999546</v>
      </c>
      <c r="Q1558" s="36"/>
      <c r="R1558" s="36"/>
    </row>
    <row r="1559" spans="1:18">
      <c r="A1559" s="36"/>
      <c r="B1559" s="36"/>
      <c r="C1559" s="36"/>
      <c r="D1559" s="37">
        <f t="shared" si="241"/>
        <v>155.39999999999546</v>
      </c>
      <c r="E1559" s="37"/>
      <c r="F1559" s="37">
        <f t="shared" si="240"/>
        <v>0.1</v>
      </c>
      <c r="G1559" s="53">
        <f t="shared" si="242"/>
        <v>1</v>
      </c>
      <c r="H1559" s="37">
        <f t="shared" si="243"/>
        <v>0.2</v>
      </c>
      <c r="I1559" s="37">
        <f t="shared" si="244"/>
        <v>31.079999999999426</v>
      </c>
      <c r="J1559" s="37">
        <f t="shared" si="247"/>
        <v>1.9800000000000005E-2</v>
      </c>
      <c r="K1559" s="37">
        <f t="shared" si="249"/>
        <v>1.9800000000005216E-2</v>
      </c>
      <c r="L1559" s="37">
        <f t="shared" si="245"/>
        <v>-5.2111093218343281E-16</v>
      </c>
      <c r="M1559" s="37">
        <f t="shared" si="246"/>
        <v>9.900000000002554E-2</v>
      </c>
      <c r="N1559" s="36"/>
      <c r="O1559" s="37">
        <f>IF(M1559&gt;'FOBAS Calculator'!$D$22,0,1)</f>
        <v>1</v>
      </c>
      <c r="P1559" s="37">
        <f t="shared" si="248"/>
        <v>155.39999999999546</v>
      </c>
      <c r="Q1559" s="36"/>
      <c r="R1559" s="36"/>
    </row>
    <row r="1560" spans="1:18">
      <c r="A1560" s="36"/>
      <c r="B1560" s="36"/>
      <c r="C1560" s="36"/>
      <c r="D1560" s="37">
        <f t="shared" si="241"/>
        <v>155.49999999999545</v>
      </c>
      <c r="E1560" s="37"/>
      <c r="F1560" s="37">
        <f t="shared" si="240"/>
        <v>0.1</v>
      </c>
      <c r="G1560" s="53">
        <f t="shared" si="242"/>
        <v>1</v>
      </c>
      <c r="H1560" s="37">
        <f t="shared" si="243"/>
        <v>0.2</v>
      </c>
      <c r="I1560" s="37">
        <f t="shared" si="244"/>
        <v>31.099999999999426</v>
      </c>
      <c r="J1560" s="37">
        <f t="shared" si="247"/>
        <v>1.9800000000000005E-2</v>
      </c>
      <c r="K1560" s="37">
        <f t="shared" si="249"/>
        <v>1.9800000000005112E-2</v>
      </c>
      <c r="L1560" s="37">
        <f t="shared" si="245"/>
        <v>-5.1070259132757197E-16</v>
      </c>
      <c r="M1560" s="37">
        <f t="shared" si="246"/>
        <v>9.9000000000025026E-2</v>
      </c>
      <c r="N1560" s="36"/>
      <c r="O1560" s="37">
        <f>IF(M1560&gt;'FOBAS Calculator'!$D$22,0,1)</f>
        <v>1</v>
      </c>
      <c r="P1560" s="37">
        <f t="shared" si="248"/>
        <v>155.49999999999545</v>
      </c>
      <c r="Q1560" s="36"/>
      <c r="R1560" s="36"/>
    </row>
    <row r="1561" spans="1:18">
      <c r="A1561" s="36"/>
      <c r="B1561" s="36"/>
      <c r="C1561" s="36"/>
      <c r="D1561" s="37">
        <f t="shared" si="241"/>
        <v>155.59999999999545</v>
      </c>
      <c r="E1561" s="37"/>
      <c r="F1561" s="37">
        <f t="shared" si="240"/>
        <v>0.1</v>
      </c>
      <c r="G1561" s="53">
        <f t="shared" si="242"/>
        <v>1</v>
      </c>
      <c r="H1561" s="37">
        <f t="shared" si="243"/>
        <v>0.2</v>
      </c>
      <c r="I1561" s="37">
        <f t="shared" si="244"/>
        <v>31.119999999999425</v>
      </c>
      <c r="J1561" s="37">
        <f t="shared" si="247"/>
        <v>1.9800000000000005E-2</v>
      </c>
      <c r="K1561" s="37">
        <f t="shared" si="249"/>
        <v>1.9800000000005008E-2</v>
      </c>
      <c r="L1561" s="37">
        <f t="shared" si="245"/>
        <v>-5.0029425047171113E-16</v>
      </c>
      <c r="M1561" s="37">
        <f t="shared" si="246"/>
        <v>9.9000000000024527E-2</v>
      </c>
      <c r="N1561" s="36"/>
      <c r="O1561" s="37">
        <f>IF(M1561&gt;'FOBAS Calculator'!$D$22,0,1)</f>
        <v>1</v>
      </c>
      <c r="P1561" s="37">
        <f t="shared" si="248"/>
        <v>155.59999999999545</v>
      </c>
      <c r="Q1561" s="36"/>
      <c r="R1561" s="36"/>
    </row>
    <row r="1562" spans="1:18">
      <c r="A1562" s="36"/>
      <c r="B1562" s="36"/>
      <c r="C1562" s="36"/>
      <c r="D1562" s="37">
        <f t="shared" si="241"/>
        <v>155.69999999999544</v>
      </c>
      <c r="E1562" s="37"/>
      <c r="F1562" s="37">
        <f t="shared" si="240"/>
        <v>0.1</v>
      </c>
      <c r="G1562" s="53">
        <f t="shared" si="242"/>
        <v>1</v>
      </c>
      <c r="H1562" s="37">
        <f t="shared" si="243"/>
        <v>0.2</v>
      </c>
      <c r="I1562" s="37">
        <f t="shared" si="244"/>
        <v>31.139999999999425</v>
      </c>
      <c r="J1562" s="37">
        <f t="shared" si="247"/>
        <v>1.9800000000000005E-2</v>
      </c>
      <c r="K1562" s="37">
        <f t="shared" si="249"/>
        <v>1.9800000000004911E-2</v>
      </c>
      <c r="L1562" s="37">
        <f t="shared" si="245"/>
        <v>-4.9057979900624107E-16</v>
      </c>
      <c r="M1562" s="37">
        <f t="shared" si="246"/>
        <v>9.9000000000024041E-2</v>
      </c>
      <c r="N1562" s="36"/>
      <c r="O1562" s="37">
        <f>IF(M1562&gt;'FOBAS Calculator'!$D$22,0,1)</f>
        <v>1</v>
      </c>
      <c r="P1562" s="37">
        <f t="shared" si="248"/>
        <v>155.69999999999544</v>
      </c>
      <c r="Q1562" s="36"/>
      <c r="R1562" s="36"/>
    </row>
    <row r="1563" spans="1:18">
      <c r="A1563" s="36"/>
      <c r="B1563" s="36"/>
      <c r="C1563" s="36"/>
      <c r="D1563" s="37">
        <f t="shared" si="241"/>
        <v>155.79999999999544</v>
      </c>
      <c r="E1563" s="37"/>
      <c r="F1563" s="37">
        <f t="shared" si="240"/>
        <v>0.1</v>
      </c>
      <c r="G1563" s="53">
        <f t="shared" si="242"/>
        <v>1</v>
      </c>
      <c r="H1563" s="37">
        <f t="shared" si="243"/>
        <v>0.2</v>
      </c>
      <c r="I1563" s="37">
        <f t="shared" si="244"/>
        <v>31.159999999999425</v>
      </c>
      <c r="J1563" s="37">
        <f t="shared" si="247"/>
        <v>1.9800000000000005E-2</v>
      </c>
      <c r="K1563" s="37">
        <f t="shared" si="249"/>
        <v>1.9800000000004814E-2</v>
      </c>
      <c r="L1563" s="37">
        <f t="shared" si="245"/>
        <v>-4.8086534754077091E-16</v>
      </c>
      <c r="M1563" s="37">
        <f t="shared" si="246"/>
        <v>9.9000000000023555E-2</v>
      </c>
      <c r="N1563" s="36"/>
      <c r="O1563" s="37">
        <f>IF(M1563&gt;'FOBAS Calculator'!$D$22,0,1)</f>
        <v>1</v>
      </c>
      <c r="P1563" s="37">
        <f t="shared" si="248"/>
        <v>155.79999999999544</v>
      </c>
      <c r="Q1563" s="36"/>
      <c r="R1563" s="36"/>
    </row>
    <row r="1564" spans="1:18">
      <c r="A1564" s="36"/>
      <c r="B1564" s="36"/>
      <c r="C1564" s="36"/>
      <c r="D1564" s="37">
        <f t="shared" si="241"/>
        <v>155.89999999999543</v>
      </c>
      <c r="E1564" s="37"/>
      <c r="F1564" s="37">
        <f t="shared" si="240"/>
        <v>0.1</v>
      </c>
      <c r="G1564" s="53">
        <f t="shared" si="242"/>
        <v>1</v>
      </c>
      <c r="H1564" s="37">
        <f t="shared" si="243"/>
        <v>0.2</v>
      </c>
      <c r="I1564" s="37">
        <f t="shared" si="244"/>
        <v>31.179999999999424</v>
      </c>
      <c r="J1564" s="37">
        <f t="shared" si="247"/>
        <v>1.9800000000000005E-2</v>
      </c>
      <c r="K1564" s="37">
        <f t="shared" si="249"/>
        <v>1.9800000000004713E-2</v>
      </c>
      <c r="L1564" s="37">
        <f t="shared" si="245"/>
        <v>-4.7080395138010541E-16</v>
      </c>
      <c r="M1564" s="37">
        <f t="shared" si="246"/>
        <v>9.9000000000023083E-2</v>
      </c>
      <c r="N1564" s="36"/>
      <c r="O1564" s="37">
        <f>IF(M1564&gt;'FOBAS Calculator'!$D$22,0,1)</f>
        <v>1</v>
      </c>
      <c r="P1564" s="37">
        <f t="shared" si="248"/>
        <v>155.89999999999543</v>
      </c>
      <c r="Q1564" s="36"/>
      <c r="R1564" s="36"/>
    </row>
    <row r="1565" spans="1:18">
      <c r="A1565" s="36"/>
      <c r="B1565" s="36"/>
      <c r="C1565" s="36"/>
      <c r="D1565" s="37">
        <f t="shared" si="241"/>
        <v>155.99999999999542</v>
      </c>
      <c r="E1565" s="37"/>
      <c r="F1565" s="37">
        <f t="shared" si="240"/>
        <v>0.1</v>
      </c>
      <c r="G1565" s="53">
        <f t="shared" si="242"/>
        <v>1</v>
      </c>
      <c r="H1565" s="37">
        <f t="shared" si="243"/>
        <v>0.2</v>
      </c>
      <c r="I1565" s="37">
        <f t="shared" si="244"/>
        <v>31.199999999999424</v>
      </c>
      <c r="J1565" s="37">
        <f t="shared" si="247"/>
        <v>1.9800000000000005E-2</v>
      </c>
      <c r="K1565" s="37">
        <f t="shared" si="249"/>
        <v>1.9800000000004619E-2</v>
      </c>
      <c r="L1565" s="37">
        <f t="shared" si="245"/>
        <v>-4.6143644460983069E-16</v>
      </c>
      <c r="M1565" s="37">
        <f t="shared" si="246"/>
        <v>9.9000000000022625E-2</v>
      </c>
      <c r="N1565" s="36"/>
      <c r="O1565" s="37">
        <f>IF(M1565&gt;'FOBAS Calculator'!$D$22,0,1)</f>
        <v>1</v>
      </c>
      <c r="P1565" s="37">
        <f t="shared" si="248"/>
        <v>155.99999999999542</v>
      </c>
      <c r="Q1565" s="36"/>
      <c r="R1565" s="36"/>
    </row>
    <row r="1566" spans="1:18">
      <c r="A1566" s="36"/>
      <c r="B1566" s="36"/>
      <c r="C1566" s="36"/>
      <c r="D1566" s="37">
        <f t="shared" si="241"/>
        <v>156.09999999999542</v>
      </c>
      <c r="E1566" s="37"/>
      <c r="F1566" s="37">
        <f t="shared" si="240"/>
        <v>0.1</v>
      </c>
      <c r="G1566" s="53">
        <f t="shared" si="242"/>
        <v>1</v>
      </c>
      <c r="H1566" s="37">
        <f t="shared" si="243"/>
        <v>0.2</v>
      </c>
      <c r="I1566" s="37">
        <f t="shared" si="244"/>
        <v>31.219999999999423</v>
      </c>
      <c r="J1566" s="37">
        <f t="shared" si="247"/>
        <v>1.9800000000000005E-2</v>
      </c>
      <c r="K1566" s="37">
        <f t="shared" si="249"/>
        <v>1.9800000000004529E-2</v>
      </c>
      <c r="L1566" s="37">
        <f t="shared" si="245"/>
        <v>-4.5241588253475131E-16</v>
      </c>
      <c r="M1566" s="37">
        <f t="shared" si="246"/>
        <v>9.9000000000022167E-2</v>
      </c>
      <c r="N1566" s="36"/>
      <c r="O1566" s="37">
        <f>IF(M1566&gt;'FOBAS Calculator'!$D$22,0,1)</f>
        <v>1</v>
      </c>
      <c r="P1566" s="37">
        <f t="shared" si="248"/>
        <v>156.09999999999542</v>
      </c>
      <c r="Q1566" s="36"/>
      <c r="R1566" s="36"/>
    </row>
    <row r="1567" spans="1:18">
      <c r="A1567" s="36"/>
      <c r="B1567" s="36"/>
      <c r="C1567" s="36"/>
      <c r="D1567" s="37">
        <f t="shared" si="241"/>
        <v>156.19999999999541</v>
      </c>
      <c r="E1567" s="37"/>
      <c r="F1567" s="37">
        <f t="shared" si="240"/>
        <v>0.1</v>
      </c>
      <c r="G1567" s="53">
        <f t="shared" si="242"/>
        <v>1</v>
      </c>
      <c r="H1567" s="37">
        <f t="shared" si="243"/>
        <v>0.2</v>
      </c>
      <c r="I1567" s="37">
        <f t="shared" si="244"/>
        <v>31.239999999999423</v>
      </c>
      <c r="J1567" s="37">
        <f t="shared" si="247"/>
        <v>1.9800000000000005E-2</v>
      </c>
      <c r="K1567" s="37">
        <f t="shared" si="249"/>
        <v>1.9800000000004436E-2</v>
      </c>
      <c r="L1567" s="37">
        <f t="shared" si="245"/>
        <v>-4.4304837576447654E-16</v>
      </c>
      <c r="M1567" s="37">
        <f t="shared" si="246"/>
        <v>9.9000000000021723E-2</v>
      </c>
      <c r="N1567" s="36"/>
      <c r="O1567" s="37">
        <f>IF(M1567&gt;'FOBAS Calculator'!$D$22,0,1)</f>
        <v>1</v>
      </c>
      <c r="P1567" s="37">
        <f t="shared" si="248"/>
        <v>156.19999999999541</v>
      </c>
      <c r="Q1567" s="36"/>
      <c r="R1567" s="36"/>
    </row>
    <row r="1568" spans="1:18">
      <c r="A1568" s="36"/>
      <c r="B1568" s="36"/>
      <c r="C1568" s="36"/>
      <c r="D1568" s="37">
        <f t="shared" si="241"/>
        <v>156.29999999999541</v>
      </c>
      <c r="E1568" s="37"/>
      <c r="F1568" s="37">
        <f t="shared" si="240"/>
        <v>0.1</v>
      </c>
      <c r="G1568" s="53">
        <f t="shared" si="242"/>
        <v>1</v>
      </c>
      <c r="H1568" s="37">
        <f t="shared" si="243"/>
        <v>0.2</v>
      </c>
      <c r="I1568" s="37">
        <f t="shared" si="244"/>
        <v>31.259999999999422</v>
      </c>
      <c r="J1568" s="37">
        <f t="shared" si="247"/>
        <v>1.9800000000000005E-2</v>
      </c>
      <c r="K1568" s="37">
        <f t="shared" si="249"/>
        <v>1.9800000000004349E-2</v>
      </c>
      <c r="L1568" s="37">
        <f t="shared" si="245"/>
        <v>-4.3437475838459251E-16</v>
      </c>
      <c r="M1568" s="37">
        <f t="shared" si="246"/>
        <v>9.9000000000021293E-2</v>
      </c>
      <c r="N1568" s="36"/>
      <c r="O1568" s="37">
        <f>IF(M1568&gt;'FOBAS Calculator'!$D$22,0,1)</f>
        <v>1</v>
      </c>
      <c r="P1568" s="37">
        <f t="shared" si="248"/>
        <v>156.29999999999541</v>
      </c>
      <c r="Q1568" s="36"/>
      <c r="R1568" s="36"/>
    </row>
    <row r="1569" spans="1:18">
      <c r="A1569" s="36"/>
      <c r="B1569" s="36"/>
      <c r="C1569" s="36"/>
      <c r="D1569" s="37">
        <f t="shared" si="241"/>
        <v>156.3999999999954</v>
      </c>
      <c r="E1569" s="37"/>
      <c r="F1569" s="37">
        <f t="shared" si="240"/>
        <v>0.1</v>
      </c>
      <c r="G1569" s="53">
        <f t="shared" si="242"/>
        <v>1</v>
      </c>
      <c r="H1569" s="37">
        <f t="shared" si="243"/>
        <v>0.2</v>
      </c>
      <c r="I1569" s="37">
        <f t="shared" si="244"/>
        <v>31.279999999999422</v>
      </c>
      <c r="J1569" s="37">
        <f t="shared" si="247"/>
        <v>1.9800000000000005E-2</v>
      </c>
      <c r="K1569" s="37">
        <f t="shared" si="249"/>
        <v>1.9800000000004262E-2</v>
      </c>
      <c r="L1569" s="37">
        <f t="shared" si="245"/>
        <v>-4.2570114100470847E-16</v>
      </c>
      <c r="M1569" s="37">
        <f t="shared" si="246"/>
        <v>9.9000000000020863E-2</v>
      </c>
      <c r="N1569" s="36"/>
      <c r="O1569" s="37">
        <f>IF(M1569&gt;'FOBAS Calculator'!$D$22,0,1)</f>
        <v>1</v>
      </c>
      <c r="P1569" s="37">
        <f t="shared" si="248"/>
        <v>156.3999999999954</v>
      </c>
      <c r="Q1569" s="36"/>
      <c r="R1569" s="36"/>
    </row>
    <row r="1570" spans="1:18">
      <c r="A1570" s="36"/>
      <c r="B1570" s="36"/>
      <c r="C1570" s="36"/>
      <c r="D1570" s="37">
        <f t="shared" si="241"/>
        <v>156.4999999999954</v>
      </c>
      <c r="E1570" s="37"/>
      <c r="F1570" s="37">
        <f t="shared" si="240"/>
        <v>0.1</v>
      </c>
      <c r="G1570" s="53">
        <f t="shared" si="242"/>
        <v>1</v>
      </c>
      <c r="H1570" s="37">
        <f t="shared" si="243"/>
        <v>0.2</v>
      </c>
      <c r="I1570" s="37">
        <f t="shared" si="244"/>
        <v>31.299999999999422</v>
      </c>
      <c r="J1570" s="37">
        <f t="shared" si="247"/>
        <v>1.9800000000000005E-2</v>
      </c>
      <c r="K1570" s="37">
        <f t="shared" si="249"/>
        <v>1.9800000000004175E-2</v>
      </c>
      <c r="L1570" s="37">
        <f t="shared" si="245"/>
        <v>-4.1702752362482444E-16</v>
      </c>
      <c r="M1570" s="37">
        <f t="shared" si="246"/>
        <v>9.9000000000020447E-2</v>
      </c>
      <c r="N1570" s="36"/>
      <c r="O1570" s="37">
        <f>IF(M1570&gt;'FOBAS Calculator'!$D$22,0,1)</f>
        <v>1</v>
      </c>
      <c r="P1570" s="37">
        <f t="shared" si="248"/>
        <v>156.4999999999954</v>
      </c>
      <c r="Q1570" s="36"/>
      <c r="R1570" s="36"/>
    </row>
    <row r="1571" spans="1:18">
      <c r="A1571" s="36"/>
      <c r="B1571" s="36"/>
      <c r="C1571" s="36"/>
      <c r="D1571" s="37">
        <f t="shared" si="241"/>
        <v>156.59999999999539</v>
      </c>
      <c r="E1571" s="37"/>
      <c r="F1571" s="37">
        <f t="shared" si="240"/>
        <v>0.1</v>
      </c>
      <c r="G1571" s="53">
        <f t="shared" si="242"/>
        <v>1</v>
      </c>
      <c r="H1571" s="37">
        <f t="shared" si="243"/>
        <v>0.2</v>
      </c>
      <c r="I1571" s="37">
        <f t="shared" si="244"/>
        <v>31.319999999999421</v>
      </c>
      <c r="J1571" s="37">
        <f t="shared" si="247"/>
        <v>1.9800000000000005E-2</v>
      </c>
      <c r="K1571" s="37">
        <f t="shared" si="249"/>
        <v>1.9800000000004092E-2</v>
      </c>
      <c r="L1571" s="37">
        <f t="shared" si="245"/>
        <v>-4.0870085094013574E-16</v>
      </c>
      <c r="M1571" s="37">
        <f t="shared" si="246"/>
        <v>9.9000000000020044E-2</v>
      </c>
      <c r="N1571" s="36"/>
      <c r="O1571" s="37">
        <f>IF(M1571&gt;'FOBAS Calculator'!$D$22,0,1)</f>
        <v>1</v>
      </c>
      <c r="P1571" s="37">
        <f t="shared" si="248"/>
        <v>156.59999999999539</v>
      </c>
      <c r="Q1571" s="36"/>
      <c r="R1571" s="36"/>
    </row>
    <row r="1572" spans="1:18">
      <c r="A1572" s="36"/>
      <c r="B1572" s="36"/>
      <c r="C1572" s="36"/>
      <c r="D1572" s="37">
        <f t="shared" si="241"/>
        <v>156.69999999999538</v>
      </c>
      <c r="E1572" s="37"/>
      <c r="F1572" s="37">
        <f t="shared" si="240"/>
        <v>0.1</v>
      </c>
      <c r="G1572" s="53">
        <f t="shared" si="242"/>
        <v>1</v>
      </c>
      <c r="H1572" s="37">
        <f t="shared" si="243"/>
        <v>0.2</v>
      </c>
      <c r="I1572" s="37">
        <f t="shared" si="244"/>
        <v>31.339999999999421</v>
      </c>
      <c r="J1572" s="37">
        <f t="shared" si="247"/>
        <v>1.9800000000000005E-2</v>
      </c>
      <c r="K1572" s="37">
        <f t="shared" si="249"/>
        <v>1.9800000000004012E-2</v>
      </c>
      <c r="L1572" s="37">
        <f t="shared" si="245"/>
        <v>-4.0072112295064244E-16</v>
      </c>
      <c r="M1572" s="37">
        <f t="shared" si="246"/>
        <v>9.9000000000019642E-2</v>
      </c>
      <c r="N1572" s="36"/>
      <c r="O1572" s="37">
        <f>IF(M1572&gt;'FOBAS Calculator'!$D$22,0,1)</f>
        <v>1</v>
      </c>
      <c r="P1572" s="37">
        <f t="shared" si="248"/>
        <v>156.69999999999538</v>
      </c>
      <c r="Q1572" s="36"/>
      <c r="R1572" s="36"/>
    </row>
    <row r="1573" spans="1:18">
      <c r="A1573" s="36"/>
      <c r="B1573" s="36"/>
      <c r="C1573" s="36"/>
      <c r="D1573" s="37">
        <f t="shared" si="241"/>
        <v>156.79999999999538</v>
      </c>
      <c r="E1573" s="37"/>
      <c r="F1573" s="37">
        <f t="shared" si="240"/>
        <v>0.1</v>
      </c>
      <c r="G1573" s="53">
        <f t="shared" si="242"/>
        <v>1</v>
      </c>
      <c r="H1573" s="37">
        <f t="shared" si="243"/>
        <v>0.2</v>
      </c>
      <c r="I1573" s="37">
        <f t="shared" si="244"/>
        <v>31.35999999999942</v>
      </c>
      <c r="J1573" s="37">
        <f t="shared" si="247"/>
        <v>1.9800000000000005E-2</v>
      </c>
      <c r="K1573" s="37">
        <f t="shared" si="249"/>
        <v>1.9800000000003933E-2</v>
      </c>
      <c r="L1573" s="37">
        <f t="shared" si="245"/>
        <v>-3.9274139496114914E-16</v>
      </c>
      <c r="M1573" s="37">
        <f t="shared" si="246"/>
        <v>9.9000000000019253E-2</v>
      </c>
      <c r="N1573" s="36"/>
      <c r="O1573" s="37">
        <f>IF(M1573&gt;'FOBAS Calculator'!$D$22,0,1)</f>
        <v>1</v>
      </c>
      <c r="P1573" s="37">
        <f t="shared" si="248"/>
        <v>156.79999999999538</v>
      </c>
      <c r="Q1573" s="36"/>
      <c r="R1573" s="36"/>
    </row>
    <row r="1574" spans="1:18">
      <c r="A1574" s="36"/>
      <c r="B1574" s="36"/>
      <c r="C1574" s="36"/>
      <c r="D1574" s="37">
        <f t="shared" si="241"/>
        <v>156.89999999999537</v>
      </c>
      <c r="E1574" s="37"/>
      <c r="F1574" s="37">
        <f t="shared" si="240"/>
        <v>0.1</v>
      </c>
      <c r="G1574" s="53">
        <f t="shared" si="242"/>
        <v>1</v>
      </c>
      <c r="H1574" s="37">
        <f t="shared" si="243"/>
        <v>0.2</v>
      </c>
      <c r="I1574" s="37">
        <f t="shared" si="244"/>
        <v>31.37999999999942</v>
      </c>
      <c r="J1574" s="37">
        <f t="shared" si="247"/>
        <v>1.9800000000000005E-2</v>
      </c>
      <c r="K1574" s="37">
        <f t="shared" si="249"/>
        <v>1.9800000000003856E-2</v>
      </c>
      <c r="L1574" s="37">
        <f t="shared" si="245"/>
        <v>-3.8510861166685117E-16</v>
      </c>
      <c r="M1574" s="37">
        <f t="shared" si="246"/>
        <v>9.9000000000018865E-2</v>
      </c>
      <c r="N1574" s="36"/>
      <c r="O1574" s="37">
        <f>IF(M1574&gt;'FOBAS Calculator'!$D$22,0,1)</f>
        <v>1</v>
      </c>
      <c r="P1574" s="37">
        <f t="shared" si="248"/>
        <v>156.89999999999537</v>
      </c>
      <c r="Q1574" s="36"/>
      <c r="R1574" s="36"/>
    </row>
    <row r="1575" spans="1:18">
      <c r="A1575" s="36"/>
      <c r="B1575" s="36"/>
      <c r="C1575" s="36"/>
      <c r="D1575" s="37">
        <f t="shared" si="241"/>
        <v>156.99999999999537</v>
      </c>
      <c r="E1575" s="37"/>
      <c r="F1575" s="37">
        <f t="shared" si="240"/>
        <v>0.1</v>
      </c>
      <c r="G1575" s="53">
        <f t="shared" si="242"/>
        <v>1</v>
      </c>
      <c r="H1575" s="37">
        <f t="shared" si="243"/>
        <v>0.2</v>
      </c>
      <c r="I1575" s="37">
        <f t="shared" si="244"/>
        <v>31.399999999999419</v>
      </c>
      <c r="J1575" s="37">
        <f t="shared" si="247"/>
        <v>1.9800000000000005E-2</v>
      </c>
      <c r="K1575" s="37">
        <f t="shared" si="249"/>
        <v>1.9800000000003776E-2</v>
      </c>
      <c r="L1575" s="37">
        <f t="shared" si="245"/>
        <v>-3.7712888367735787E-16</v>
      </c>
      <c r="M1575" s="37">
        <f t="shared" si="246"/>
        <v>9.900000000001849E-2</v>
      </c>
      <c r="N1575" s="36"/>
      <c r="O1575" s="37">
        <f>IF(M1575&gt;'FOBAS Calculator'!$D$22,0,1)</f>
        <v>1</v>
      </c>
      <c r="P1575" s="37">
        <f t="shared" si="248"/>
        <v>156.99999999999537</v>
      </c>
      <c r="Q1575" s="36"/>
      <c r="R1575" s="36"/>
    </row>
    <row r="1576" spans="1:18">
      <c r="A1576" s="36"/>
      <c r="B1576" s="36"/>
      <c r="C1576" s="36"/>
      <c r="D1576" s="37">
        <f t="shared" si="241"/>
        <v>157.09999999999536</v>
      </c>
      <c r="E1576" s="37"/>
      <c r="F1576" s="37">
        <f t="shared" si="240"/>
        <v>0.1</v>
      </c>
      <c r="G1576" s="53">
        <f t="shared" si="242"/>
        <v>1</v>
      </c>
      <c r="H1576" s="37">
        <f t="shared" si="243"/>
        <v>0.2</v>
      </c>
      <c r="I1576" s="37">
        <f t="shared" si="244"/>
        <v>31.419999999999419</v>
      </c>
      <c r="J1576" s="37">
        <f t="shared" si="247"/>
        <v>1.9800000000000005E-2</v>
      </c>
      <c r="K1576" s="37">
        <f t="shared" si="249"/>
        <v>1.9800000000003704E-2</v>
      </c>
      <c r="L1576" s="37">
        <f t="shared" si="245"/>
        <v>-3.6984304507825525E-16</v>
      </c>
      <c r="M1576" s="37">
        <f t="shared" si="246"/>
        <v>9.9000000000018115E-2</v>
      </c>
      <c r="N1576" s="36"/>
      <c r="O1576" s="37">
        <f>IF(M1576&gt;'FOBAS Calculator'!$D$22,0,1)</f>
        <v>1</v>
      </c>
      <c r="P1576" s="37">
        <f t="shared" si="248"/>
        <v>157.09999999999536</v>
      </c>
      <c r="Q1576" s="36"/>
      <c r="R1576" s="36"/>
    </row>
    <row r="1577" spans="1:18">
      <c r="A1577" s="36"/>
      <c r="B1577" s="36"/>
      <c r="C1577" s="36"/>
      <c r="D1577" s="37">
        <f t="shared" si="241"/>
        <v>157.19999999999536</v>
      </c>
      <c r="E1577" s="37"/>
      <c r="F1577" s="37">
        <f t="shared" si="240"/>
        <v>0.1</v>
      </c>
      <c r="G1577" s="53">
        <f t="shared" si="242"/>
        <v>1</v>
      </c>
      <c r="H1577" s="37">
        <f t="shared" si="243"/>
        <v>0.2</v>
      </c>
      <c r="I1577" s="37">
        <f t="shared" si="244"/>
        <v>31.439999999999419</v>
      </c>
      <c r="J1577" s="37">
        <f t="shared" si="247"/>
        <v>1.9800000000000005E-2</v>
      </c>
      <c r="K1577" s="37">
        <f t="shared" si="249"/>
        <v>1.9800000000003627E-2</v>
      </c>
      <c r="L1577" s="37">
        <f t="shared" si="245"/>
        <v>-3.6221026178395734E-16</v>
      </c>
      <c r="M1577" s="37">
        <f t="shared" si="246"/>
        <v>9.9000000000017754E-2</v>
      </c>
      <c r="N1577" s="36"/>
      <c r="O1577" s="37">
        <f>IF(M1577&gt;'FOBAS Calculator'!$D$22,0,1)</f>
        <v>1</v>
      </c>
      <c r="P1577" s="37">
        <f t="shared" si="248"/>
        <v>157.19999999999536</v>
      </c>
      <c r="Q1577" s="36"/>
      <c r="R1577" s="36"/>
    </row>
    <row r="1578" spans="1:18">
      <c r="A1578" s="36"/>
      <c r="B1578" s="36"/>
      <c r="C1578" s="36"/>
      <c r="D1578" s="37">
        <f t="shared" si="241"/>
        <v>157.29999999999535</v>
      </c>
      <c r="E1578" s="37"/>
      <c r="F1578" s="37">
        <f t="shared" si="240"/>
        <v>0.1</v>
      </c>
      <c r="G1578" s="53">
        <f t="shared" si="242"/>
        <v>1</v>
      </c>
      <c r="H1578" s="37">
        <f t="shared" si="243"/>
        <v>0.2</v>
      </c>
      <c r="I1578" s="37">
        <f t="shared" si="244"/>
        <v>31.459999999999418</v>
      </c>
      <c r="J1578" s="37">
        <f t="shared" si="247"/>
        <v>1.9800000000000005E-2</v>
      </c>
      <c r="K1578" s="37">
        <f t="shared" si="249"/>
        <v>1.9800000000003558E-2</v>
      </c>
      <c r="L1578" s="37">
        <f t="shared" si="245"/>
        <v>-3.5527136788005011E-16</v>
      </c>
      <c r="M1578" s="37">
        <f t="shared" si="246"/>
        <v>9.9000000000017394E-2</v>
      </c>
      <c r="N1578" s="36"/>
      <c r="O1578" s="37">
        <f>IF(M1578&gt;'FOBAS Calculator'!$D$22,0,1)</f>
        <v>1</v>
      </c>
      <c r="P1578" s="37">
        <f t="shared" si="248"/>
        <v>157.29999999999535</v>
      </c>
      <c r="Q1578" s="36"/>
      <c r="R1578" s="36"/>
    </row>
    <row r="1579" spans="1:18">
      <c r="A1579" s="36"/>
      <c r="B1579" s="36"/>
      <c r="C1579" s="36"/>
      <c r="D1579" s="37">
        <f t="shared" si="241"/>
        <v>157.39999999999534</v>
      </c>
      <c r="E1579" s="37"/>
      <c r="F1579" s="37">
        <f t="shared" si="240"/>
        <v>0.1</v>
      </c>
      <c r="G1579" s="53">
        <f t="shared" si="242"/>
        <v>1</v>
      </c>
      <c r="H1579" s="37">
        <f t="shared" si="243"/>
        <v>0.2</v>
      </c>
      <c r="I1579" s="37">
        <f t="shared" si="244"/>
        <v>31.479999999999418</v>
      </c>
      <c r="J1579" s="37">
        <f t="shared" si="247"/>
        <v>1.9800000000000005E-2</v>
      </c>
      <c r="K1579" s="37">
        <f t="shared" si="249"/>
        <v>1.9800000000003481E-2</v>
      </c>
      <c r="L1579" s="37">
        <f t="shared" si="245"/>
        <v>-3.4763858458575215E-16</v>
      </c>
      <c r="M1579" s="37">
        <f t="shared" si="246"/>
        <v>9.9000000000017047E-2</v>
      </c>
      <c r="N1579" s="36"/>
      <c r="O1579" s="37">
        <f>IF(M1579&gt;'FOBAS Calculator'!$D$22,0,1)</f>
        <v>1</v>
      </c>
      <c r="P1579" s="37">
        <f t="shared" si="248"/>
        <v>157.39999999999534</v>
      </c>
      <c r="Q1579" s="36"/>
      <c r="R1579" s="36"/>
    </row>
    <row r="1580" spans="1:18">
      <c r="A1580" s="36"/>
      <c r="B1580" s="36"/>
      <c r="C1580" s="36"/>
      <c r="D1580" s="37">
        <f t="shared" si="241"/>
        <v>157.49999999999534</v>
      </c>
      <c r="E1580" s="37"/>
      <c r="F1580" s="37">
        <f t="shared" si="240"/>
        <v>0.1</v>
      </c>
      <c r="G1580" s="53">
        <f t="shared" si="242"/>
        <v>1</v>
      </c>
      <c r="H1580" s="37">
        <f t="shared" si="243"/>
        <v>0.2</v>
      </c>
      <c r="I1580" s="37">
        <f t="shared" si="244"/>
        <v>31.499999999999417</v>
      </c>
      <c r="J1580" s="37">
        <f t="shared" si="247"/>
        <v>1.9800000000000005E-2</v>
      </c>
      <c r="K1580" s="37">
        <f t="shared" si="249"/>
        <v>1.9800000000003412E-2</v>
      </c>
      <c r="L1580" s="37">
        <f t="shared" si="245"/>
        <v>-3.4069969068184492E-16</v>
      </c>
      <c r="M1580" s="37">
        <f t="shared" si="246"/>
        <v>9.90000000000167E-2</v>
      </c>
      <c r="N1580" s="36"/>
      <c r="O1580" s="37">
        <f>IF(M1580&gt;'FOBAS Calculator'!$D$22,0,1)</f>
        <v>1</v>
      </c>
      <c r="P1580" s="37">
        <f t="shared" si="248"/>
        <v>157.49999999999534</v>
      </c>
      <c r="Q1580" s="36"/>
      <c r="R1580" s="36"/>
    </row>
    <row r="1581" spans="1:18">
      <c r="A1581" s="36"/>
      <c r="B1581" s="36"/>
      <c r="C1581" s="36"/>
      <c r="D1581" s="37">
        <f t="shared" si="241"/>
        <v>157.59999999999533</v>
      </c>
      <c r="E1581" s="37"/>
      <c r="F1581" s="37">
        <f t="shared" si="240"/>
        <v>0.1</v>
      </c>
      <c r="G1581" s="53">
        <f t="shared" si="242"/>
        <v>1</v>
      </c>
      <c r="H1581" s="37">
        <f t="shared" si="243"/>
        <v>0.2</v>
      </c>
      <c r="I1581" s="37">
        <f t="shared" si="244"/>
        <v>31.519999999999417</v>
      </c>
      <c r="J1581" s="37">
        <f t="shared" si="247"/>
        <v>1.9800000000000005E-2</v>
      </c>
      <c r="K1581" s="37">
        <f t="shared" si="249"/>
        <v>1.9800000000003343E-2</v>
      </c>
      <c r="L1581" s="37">
        <f t="shared" si="245"/>
        <v>-3.3376079677793769E-16</v>
      </c>
      <c r="M1581" s="37">
        <f t="shared" si="246"/>
        <v>9.9000000000016367E-2</v>
      </c>
      <c r="N1581" s="36"/>
      <c r="O1581" s="37">
        <f>IF(M1581&gt;'FOBAS Calculator'!$D$22,0,1)</f>
        <v>1</v>
      </c>
      <c r="P1581" s="37">
        <f t="shared" si="248"/>
        <v>157.59999999999533</v>
      </c>
      <c r="Q1581" s="36"/>
      <c r="R1581" s="36"/>
    </row>
    <row r="1582" spans="1:18">
      <c r="A1582" s="36"/>
      <c r="B1582" s="36"/>
      <c r="C1582" s="36"/>
      <c r="D1582" s="37">
        <f t="shared" si="241"/>
        <v>157.69999999999533</v>
      </c>
      <c r="E1582" s="37"/>
      <c r="F1582" s="37">
        <f t="shared" si="240"/>
        <v>0.1</v>
      </c>
      <c r="G1582" s="53">
        <f t="shared" si="242"/>
        <v>1</v>
      </c>
      <c r="H1582" s="37">
        <f t="shared" si="243"/>
        <v>0.2</v>
      </c>
      <c r="I1582" s="37">
        <f t="shared" si="244"/>
        <v>31.539999999999417</v>
      </c>
      <c r="J1582" s="37">
        <f t="shared" si="247"/>
        <v>1.9800000000000005E-2</v>
      </c>
      <c r="K1582" s="37">
        <f t="shared" si="249"/>
        <v>1.980000000000328E-2</v>
      </c>
      <c r="L1582" s="37">
        <f t="shared" si="245"/>
        <v>-3.275157922644212E-16</v>
      </c>
      <c r="M1582" s="37">
        <f t="shared" si="246"/>
        <v>9.9000000000016034E-2</v>
      </c>
      <c r="N1582" s="36"/>
      <c r="O1582" s="37">
        <f>IF(M1582&gt;'FOBAS Calculator'!$D$22,0,1)</f>
        <v>1</v>
      </c>
      <c r="P1582" s="37">
        <f t="shared" si="248"/>
        <v>157.69999999999533</v>
      </c>
      <c r="Q1582" s="36"/>
      <c r="R1582" s="36"/>
    </row>
    <row r="1583" spans="1:18">
      <c r="A1583" s="36"/>
      <c r="B1583" s="36"/>
      <c r="C1583" s="36"/>
      <c r="D1583" s="37">
        <f t="shared" si="241"/>
        <v>157.79999999999532</v>
      </c>
      <c r="E1583" s="37"/>
      <c r="F1583" s="37">
        <f t="shared" si="240"/>
        <v>0.1</v>
      </c>
      <c r="G1583" s="53">
        <f t="shared" si="242"/>
        <v>1</v>
      </c>
      <c r="H1583" s="37">
        <f t="shared" si="243"/>
        <v>0.2</v>
      </c>
      <c r="I1583" s="37">
        <f t="shared" si="244"/>
        <v>31.559999999999416</v>
      </c>
      <c r="J1583" s="37">
        <f t="shared" si="247"/>
        <v>1.9800000000000005E-2</v>
      </c>
      <c r="K1583" s="37">
        <f t="shared" si="249"/>
        <v>1.9800000000003211E-2</v>
      </c>
      <c r="L1583" s="37">
        <f t="shared" si="245"/>
        <v>-3.2057689836051397E-16</v>
      </c>
      <c r="M1583" s="37">
        <f t="shared" si="246"/>
        <v>9.9000000000015714E-2</v>
      </c>
      <c r="N1583" s="36"/>
      <c r="O1583" s="37">
        <f>IF(M1583&gt;'FOBAS Calculator'!$D$22,0,1)</f>
        <v>1</v>
      </c>
      <c r="P1583" s="37">
        <f t="shared" si="248"/>
        <v>157.79999999999532</v>
      </c>
      <c r="Q1583" s="36"/>
      <c r="R1583" s="36"/>
    </row>
    <row r="1584" spans="1:18">
      <c r="A1584" s="36"/>
      <c r="B1584" s="36"/>
      <c r="C1584" s="36"/>
      <c r="D1584" s="37">
        <f t="shared" si="241"/>
        <v>157.89999999999532</v>
      </c>
      <c r="E1584" s="37"/>
      <c r="F1584" s="37">
        <f t="shared" si="240"/>
        <v>0.1</v>
      </c>
      <c r="G1584" s="53">
        <f t="shared" si="242"/>
        <v>1</v>
      </c>
      <c r="H1584" s="37">
        <f t="shared" si="243"/>
        <v>0.2</v>
      </c>
      <c r="I1584" s="37">
        <f t="shared" si="244"/>
        <v>31.579999999999416</v>
      </c>
      <c r="J1584" s="37">
        <f t="shared" si="247"/>
        <v>1.9800000000000005E-2</v>
      </c>
      <c r="K1584" s="37">
        <f t="shared" si="249"/>
        <v>1.9800000000003148E-2</v>
      </c>
      <c r="L1584" s="37">
        <f t="shared" si="245"/>
        <v>-3.1433189384699743E-16</v>
      </c>
      <c r="M1584" s="37">
        <f t="shared" si="246"/>
        <v>9.9000000000015395E-2</v>
      </c>
      <c r="N1584" s="36"/>
      <c r="O1584" s="37">
        <f>IF(M1584&gt;'FOBAS Calculator'!$D$22,0,1)</f>
        <v>1</v>
      </c>
      <c r="P1584" s="37">
        <f t="shared" si="248"/>
        <v>157.89999999999532</v>
      </c>
      <c r="Q1584" s="36"/>
      <c r="R1584" s="36"/>
    </row>
    <row r="1585" spans="1:18">
      <c r="A1585" s="36"/>
      <c r="B1585" s="36"/>
      <c r="C1585" s="36"/>
      <c r="D1585" s="37">
        <f t="shared" si="241"/>
        <v>157.99999999999531</v>
      </c>
      <c r="E1585" s="37"/>
      <c r="F1585" s="37">
        <f t="shared" si="240"/>
        <v>0.1</v>
      </c>
      <c r="G1585" s="53">
        <f t="shared" si="242"/>
        <v>1</v>
      </c>
      <c r="H1585" s="37">
        <f t="shared" si="243"/>
        <v>0.2</v>
      </c>
      <c r="I1585" s="37">
        <f t="shared" si="244"/>
        <v>31.599999999999415</v>
      </c>
      <c r="J1585" s="37">
        <f t="shared" si="247"/>
        <v>1.9800000000000005E-2</v>
      </c>
      <c r="K1585" s="37">
        <f t="shared" si="249"/>
        <v>1.9800000000003082E-2</v>
      </c>
      <c r="L1585" s="37">
        <f t="shared" si="245"/>
        <v>-3.0773994463828559E-16</v>
      </c>
      <c r="M1585" s="37">
        <f t="shared" si="246"/>
        <v>9.900000000001509E-2</v>
      </c>
      <c r="N1585" s="36"/>
      <c r="O1585" s="37">
        <f>IF(M1585&gt;'FOBAS Calculator'!$D$22,0,1)</f>
        <v>1</v>
      </c>
      <c r="P1585" s="37">
        <f t="shared" si="248"/>
        <v>157.99999999999531</v>
      </c>
      <c r="Q1585" s="36"/>
      <c r="R1585" s="36"/>
    </row>
    <row r="1586" spans="1:18">
      <c r="A1586" s="36"/>
      <c r="B1586" s="36"/>
      <c r="C1586" s="36"/>
      <c r="D1586" s="37">
        <f t="shared" si="241"/>
        <v>158.0999999999953</v>
      </c>
      <c r="E1586" s="37"/>
      <c r="F1586" s="37">
        <f t="shared" si="240"/>
        <v>0.1</v>
      </c>
      <c r="G1586" s="53">
        <f t="shared" si="242"/>
        <v>1</v>
      </c>
      <c r="H1586" s="37">
        <f t="shared" si="243"/>
        <v>0.2</v>
      </c>
      <c r="I1586" s="37">
        <f t="shared" si="244"/>
        <v>31.619999999999415</v>
      </c>
      <c r="J1586" s="37">
        <f t="shared" si="247"/>
        <v>1.9800000000000005E-2</v>
      </c>
      <c r="K1586" s="37">
        <f t="shared" si="249"/>
        <v>1.9800000000003024E-2</v>
      </c>
      <c r="L1586" s="37">
        <f t="shared" si="245"/>
        <v>-3.0184188481996443E-16</v>
      </c>
      <c r="M1586" s="37">
        <f t="shared" si="246"/>
        <v>9.9000000000014785E-2</v>
      </c>
      <c r="N1586" s="36"/>
      <c r="O1586" s="37">
        <f>IF(M1586&gt;'FOBAS Calculator'!$D$22,0,1)</f>
        <v>1</v>
      </c>
      <c r="P1586" s="37">
        <f t="shared" si="248"/>
        <v>158.0999999999953</v>
      </c>
      <c r="Q1586" s="36"/>
      <c r="R1586" s="36"/>
    </row>
    <row r="1587" spans="1:18">
      <c r="A1587" s="36"/>
      <c r="B1587" s="36"/>
      <c r="C1587" s="36"/>
      <c r="D1587" s="37">
        <f t="shared" si="241"/>
        <v>158.1999999999953</v>
      </c>
      <c r="E1587" s="37"/>
      <c r="F1587" s="37">
        <f t="shared" si="240"/>
        <v>0.1</v>
      </c>
      <c r="G1587" s="53">
        <f t="shared" si="242"/>
        <v>1</v>
      </c>
      <c r="H1587" s="37">
        <f t="shared" si="243"/>
        <v>0.2</v>
      </c>
      <c r="I1587" s="37">
        <f t="shared" si="244"/>
        <v>31.639999999999414</v>
      </c>
      <c r="J1587" s="37">
        <f t="shared" si="247"/>
        <v>1.9800000000000005E-2</v>
      </c>
      <c r="K1587" s="37">
        <f t="shared" si="249"/>
        <v>1.9800000000002961E-2</v>
      </c>
      <c r="L1587" s="37">
        <f t="shared" si="245"/>
        <v>-2.9559688030644794E-16</v>
      </c>
      <c r="M1587" s="37">
        <f t="shared" si="246"/>
        <v>9.9000000000014493E-2</v>
      </c>
      <c r="N1587" s="36"/>
      <c r="O1587" s="37">
        <f>IF(M1587&gt;'FOBAS Calculator'!$D$22,0,1)</f>
        <v>1</v>
      </c>
      <c r="P1587" s="37">
        <f t="shared" si="248"/>
        <v>158.1999999999953</v>
      </c>
      <c r="Q1587" s="36"/>
      <c r="R1587" s="36"/>
    </row>
    <row r="1588" spans="1:18">
      <c r="A1588" s="36"/>
      <c r="B1588" s="36"/>
      <c r="C1588" s="36"/>
      <c r="D1588" s="37">
        <f t="shared" si="241"/>
        <v>158.29999999999529</v>
      </c>
      <c r="E1588" s="37"/>
      <c r="F1588" s="37">
        <f t="shared" si="240"/>
        <v>0.1</v>
      </c>
      <c r="G1588" s="53">
        <f t="shared" si="242"/>
        <v>1</v>
      </c>
      <c r="H1588" s="37">
        <f t="shared" si="243"/>
        <v>0.2</v>
      </c>
      <c r="I1588" s="37">
        <f t="shared" si="244"/>
        <v>31.659999999999414</v>
      </c>
      <c r="J1588" s="37">
        <f t="shared" si="247"/>
        <v>1.9800000000000005E-2</v>
      </c>
      <c r="K1588" s="37">
        <f t="shared" si="249"/>
        <v>1.9800000000002902E-2</v>
      </c>
      <c r="L1588" s="37">
        <f t="shared" si="245"/>
        <v>-2.8969882048812678E-16</v>
      </c>
      <c r="M1588" s="37">
        <f t="shared" si="246"/>
        <v>9.9000000000014202E-2</v>
      </c>
      <c r="N1588" s="36"/>
      <c r="O1588" s="37">
        <f>IF(M1588&gt;'FOBAS Calculator'!$D$22,0,1)</f>
        <v>1</v>
      </c>
      <c r="P1588" s="37">
        <f t="shared" si="248"/>
        <v>158.29999999999529</v>
      </c>
      <c r="Q1588" s="36"/>
      <c r="R1588" s="36"/>
    </row>
    <row r="1589" spans="1:18">
      <c r="A1589" s="36"/>
      <c r="B1589" s="36"/>
      <c r="C1589" s="36"/>
      <c r="D1589" s="37">
        <f t="shared" si="241"/>
        <v>158.39999999999529</v>
      </c>
      <c r="E1589" s="37"/>
      <c r="F1589" s="37">
        <f t="shared" si="240"/>
        <v>0.1</v>
      </c>
      <c r="G1589" s="53">
        <f t="shared" si="242"/>
        <v>1</v>
      </c>
      <c r="H1589" s="37">
        <f t="shared" si="243"/>
        <v>0.2</v>
      </c>
      <c r="I1589" s="37">
        <f t="shared" si="244"/>
        <v>31.679999999999414</v>
      </c>
      <c r="J1589" s="37">
        <f t="shared" si="247"/>
        <v>1.9800000000000005E-2</v>
      </c>
      <c r="K1589" s="37">
        <f t="shared" si="249"/>
        <v>1.9800000000002843E-2</v>
      </c>
      <c r="L1589" s="37">
        <f t="shared" si="245"/>
        <v>-2.8380076066980563E-16</v>
      </c>
      <c r="M1589" s="37">
        <f t="shared" si="246"/>
        <v>9.9000000000013924E-2</v>
      </c>
      <c r="N1589" s="36"/>
      <c r="O1589" s="37">
        <f>IF(M1589&gt;'FOBAS Calculator'!$D$22,0,1)</f>
        <v>1</v>
      </c>
      <c r="P1589" s="37">
        <f t="shared" si="248"/>
        <v>158.39999999999529</v>
      </c>
      <c r="Q1589" s="36"/>
      <c r="R1589" s="36"/>
    </row>
    <row r="1590" spans="1:18">
      <c r="A1590" s="36"/>
      <c r="B1590" s="36"/>
      <c r="C1590" s="36"/>
      <c r="D1590" s="37">
        <f t="shared" si="241"/>
        <v>158.49999999999528</v>
      </c>
      <c r="E1590" s="37"/>
      <c r="F1590" s="37">
        <f t="shared" si="240"/>
        <v>0.1</v>
      </c>
      <c r="G1590" s="53">
        <f t="shared" si="242"/>
        <v>1</v>
      </c>
      <c r="H1590" s="37">
        <f t="shared" si="243"/>
        <v>0.2</v>
      </c>
      <c r="I1590" s="37">
        <f t="shared" si="244"/>
        <v>31.699999999999413</v>
      </c>
      <c r="J1590" s="37">
        <f t="shared" si="247"/>
        <v>1.9800000000000005E-2</v>
      </c>
      <c r="K1590" s="37">
        <f t="shared" si="249"/>
        <v>1.9800000000002788E-2</v>
      </c>
      <c r="L1590" s="37">
        <f t="shared" si="245"/>
        <v>-2.7824964554667987E-16</v>
      </c>
      <c r="M1590" s="37">
        <f t="shared" si="246"/>
        <v>9.9000000000013647E-2</v>
      </c>
      <c r="N1590" s="36"/>
      <c r="O1590" s="37">
        <f>IF(M1590&gt;'FOBAS Calculator'!$D$22,0,1)</f>
        <v>1</v>
      </c>
      <c r="P1590" s="37">
        <f t="shared" si="248"/>
        <v>158.49999999999528</v>
      </c>
      <c r="Q1590" s="36"/>
      <c r="R1590" s="36"/>
    </row>
    <row r="1591" spans="1:18">
      <c r="A1591" s="36"/>
      <c r="B1591" s="36"/>
      <c r="C1591" s="36"/>
      <c r="D1591" s="37">
        <f t="shared" si="241"/>
        <v>158.59999999999528</v>
      </c>
      <c r="E1591" s="37"/>
      <c r="F1591" s="37">
        <f t="shared" si="240"/>
        <v>0.1</v>
      </c>
      <c r="G1591" s="53">
        <f t="shared" si="242"/>
        <v>1</v>
      </c>
      <c r="H1591" s="37">
        <f t="shared" si="243"/>
        <v>0.2</v>
      </c>
      <c r="I1591" s="37">
        <f t="shared" si="244"/>
        <v>31.719999999999413</v>
      </c>
      <c r="J1591" s="37">
        <f t="shared" si="247"/>
        <v>1.9800000000000005E-2</v>
      </c>
      <c r="K1591" s="37">
        <f t="shared" si="249"/>
        <v>1.9800000000002732E-2</v>
      </c>
      <c r="L1591" s="37">
        <f t="shared" si="245"/>
        <v>-2.7269853042355406E-16</v>
      </c>
      <c r="M1591" s="37">
        <f t="shared" si="246"/>
        <v>9.9000000000013369E-2</v>
      </c>
      <c r="N1591" s="36"/>
      <c r="O1591" s="37">
        <f>IF(M1591&gt;'FOBAS Calculator'!$D$22,0,1)</f>
        <v>1</v>
      </c>
      <c r="P1591" s="37">
        <f t="shared" si="248"/>
        <v>158.59999999999528</v>
      </c>
      <c r="Q1591" s="36"/>
      <c r="R1591" s="36"/>
    </row>
    <row r="1592" spans="1:18">
      <c r="A1592" s="36"/>
      <c r="B1592" s="36"/>
      <c r="C1592" s="36"/>
      <c r="D1592" s="37">
        <f t="shared" si="241"/>
        <v>158.69999999999527</v>
      </c>
      <c r="E1592" s="37"/>
      <c r="F1592" s="37">
        <f t="shared" si="240"/>
        <v>0.1</v>
      </c>
      <c r="G1592" s="53">
        <f t="shared" si="242"/>
        <v>1</v>
      </c>
      <c r="H1592" s="37">
        <f t="shared" si="243"/>
        <v>0.2</v>
      </c>
      <c r="I1592" s="37">
        <f t="shared" si="244"/>
        <v>31.739999999999412</v>
      </c>
      <c r="J1592" s="37">
        <f t="shared" si="247"/>
        <v>1.9800000000000005E-2</v>
      </c>
      <c r="K1592" s="37">
        <f t="shared" si="249"/>
        <v>1.9800000000002677E-2</v>
      </c>
      <c r="L1592" s="37">
        <f t="shared" si="245"/>
        <v>-2.6714741530042829E-16</v>
      </c>
      <c r="M1592" s="37">
        <f t="shared" si="246"/>
        <v>9.9000000000013105E-2</v>
      </c>
      <c r="N1592" s="36"/>
      <c r="O1592" s="37">
        <f>IF(M1592&gt;'FOBAS Calculator'!$D$22,0,1)</f>
        <v>1</v>
      </c>
      <c r="P1592" s="37">
        <f t="shared" si="248"/>
        <v>158.69999999999527</v>
      </c>
      <c r="Q1592" s="36"/>
      <c r="R1592" s="36"/>
    </row>
    <row r="1593" spans="1:18">
      <c r="A1593" s="36"/>
      <c r="B1593" s="36"/>
      <c r="C1593" s="36"/>
      <c r="D1593" s="37">
        <f t="shared" si="241"/>
        <v>158.79999999999526</v>
      </c>
      <c r="E1593" s="37"/>
      <c r="F1593" s="37">
        <f t="shared" si="240"/>
        <v>0.1</v>
      </c>
      <c r="G1593" s="53">
        <f t="shared" si="242"/>
        <v>1</v>
      </c>
      <c r="H1593" s="37">
        <f t="shared" si="243"/>
        <v>0.2</v>
      </c>
      <c r="I1593" s="37">
        <f t="shared" si="244"/>
        <v>31.759999999999412</v>
      </c>
      <c r="J1593" s="37">
        <f t="shared" si="247"/>
        <v>1.9800000000000005E-2</v>
      </c>
      <c r="K1593" s="37">
        <f t="shared" si="249"/>
        <v>1.9800000000002625E-2</v>
      </c>
      <c r="L1593" s="37">
        <f t="shared" si="245"/>
        <v>-2.6194324487249787E-16</v>
      </c>
      <c r="M1593" s="37">
        <f t="shared" si="246"/>
        <v>9.9000000000012842E-2</v>
      </c>
      <c r="N1593" s="36"/>
      <c r="O1593" s="37">
        <f>IF(M1593&gt;'FOBAS Calculator'!$D$22,0,1)</f>
        <v>1</v>
      </c>
      <c r="P1593" s="37">
        <f t="shared" si="248"/>
        <v>158.79999999999526</v>
      </c>
      <c r="Q1593" s="36"/>
      <c r="R1593" s="36"/>
    </row>
    <row r="1594" spans="1:18">
      <c r="A1594" s="36"/>
      <c r="B1594" s="36"/>
      <c r="C1594" s="36"/>
      <c r="D1594" s="37">
        <f t="shared" si="241"/>
        <v>158.89999999999526</v>
      </c>
      <c r="E1594" s="37"/>
      <c r="F1594" s="37">
        <f t="shared" si="240"/>
        <v>0.1</v>
      </c>
      <c r="G1594" s="53">
        <f t="shared" si="242"/>
        <v>1</v>
      </c>
      <c r="H1594" s="37">
        <f t="shared" si="243"/>
        <v>0.2</v>
      </c>
      <c r="I1594" s="37">
        <f t="shared" si="244"/>
        <v>31.779999999999411</v>
      </c>
      <c r="J1594" s="37">
        <f t="shared" si="247"/>
        <v>1.9800000000000005E-2</v>
      </c>
      <c r="K1594" s="37">
        <f t="shared" si="249"/>
        <v>1.9800000000002572E-2</v>
      </c>
      <c r="L1594" s="37">
        <f t="shared" si="245"/>
        <v>-2.5673907444456745E-16</v>
      </c>
      <c r="M1594" s="37">
        <f t="shared" si="246"/>
        <v>9.9000000000012578E-2</v>
      </c>
      <c r="N1594" s="36"/>
      <c r="O1594" s="37">
        <f>IF(M1594&gt;'FOBAS Calculator'!$D$22,0,1)</f>
        <v>1</v>
      </c>
      <c r="P1594" s="37">
        <f t="shared" si="248"/>
        <v>158.89999999999526</v>
      </c>
      <c r="Q1594" s="36"/>
      <c r="R1594" s="36"/>
    </row>
    <row r="1595" spans="1:18">
      <c r="A1595" s="36"/>
      <c r="B1595" s="36"/>
      <c r="C1595" s="36"/>
      <c r="D1595" s="37">
        <f t="shared" si="241"/>
        <v>158.99999999999525</v>
      </c>
      <c r="E1595" s="37"/>
      <c r="F1595" s="37">
        <f t="shared" si="240"/>
        <v>0.1</v>
      </c>
      <c r="G1595" s="53">
        <f t="shared" si="242"/>
        <v>1</v>
      </c>
      <c r="H1595" s="37">
        <f t="shared" si="243"/>
        <v>0.2</v>
      </c>
      <c r="I1595" s="37">
        <f t="shared" si="244"/>
        <v>31.799999999999411</v>
      </c>
      <c r="J1595" s="37">
        <f t="shared" si="247"/>
        <v>1.9800000000000005E-2</v>
      </c>
      <c r="K1595" s="37">
        <f t="shared" si="249"/>
        <v>1.980000000000252E-2</v>
      </c>
      <c r="L1595" s="37">
        <f t="shared" si="245"/>
        <v>-2.5153490401663703E-16</v>
      </c>
      <c r="M1595" s="37">
        <f t="shared" si="246"/>
        <v>9.9000000000012328E-2</v>
      </c>
      <c r="N1595" s="36"/>
      <c r="O1595" s="37">
        <f>IF(M1595&gt;'FOBAS Calculator'!$D$22,0,1)</f>
        <v>1</v>
      </c>
      <c r="P1595" s="37">
        <f t="shared" si="248"/>
        <v>158.99999999999525</v>
      </c>
      <c r="Q1595" s="36"/>
      <c r="R1595" s="36"/>
    </row>
    <row r="1596" spans="1:18">
      <c r="A1596" s="36"/>
      <c r="B1596" s="36"/>
      <c r="C1596" s="36"/>
      <c r="D1596" s="37">
        <f t="shared" si="241"/>
        <v>159.09999999999525</v>
      </c>
      <c r="E1596" s="37"/>
      <c r="F1596" s="37">
        <f t="shared" si="240"/>
        <v>0.1</v>
      </c>
      <c r="G1596" s="53">
        <f t="shared" si="242"/>
        <v>1</v>
      </c>
      <c r="H1596" s="37">
        <f t="shared" si="243"/>
        <v>0.2</v>
      </c>
      <c r="I1596" s="37">
        <f t="shared" si="244"/>
        <v>31.819999999999411</v>
      </c>
      <c r="J1596" s="37">
        <f t="shared" si="247"/>
        <v>1.9800000000000005E-2</v>
      </c>
      <c r="K1596" s="37">
        <f t="shared" si="249"/>
        <v>1.9800000000002468E-2</v>
      </c>
      <c r="L1596" s="37">
        <f t="shared" si="245"/>
        <v>-2.4633073358870661E-16</v>
      </c>
      <c r="M1596" s="37">
        <f t="shared" si="246"/>
        <v>9.9000000000012078E-2</v>
      </c>
      <c r="N1596" s="36"/>
      <c r="O1596" s="37">
        <f>IF(M1596&gt;'FOBAS Calculator'!$D$22,0,1)</f>
        <v>1</v>
      </c>
      <c r="P1596" s="37">
        <f t="shared" si="248"/>
        <v>159.09999999999525</v>
      </c>
      <c r="Q1596" s="36"/>
      <c r="R1596" s="36"/>
    </row>
    <row r="1597" spans="1:18">
      <c r="A1597" s="36"/>
      <c r="B1597" s="36"/>
      <c r="C1597" s="36"/>
      <c r="D1597" s="37">
        <f t="shared" si="241"/>
        <v>159.19999999999524</v>
      </c>
      <c r="E1597" s="37"/>
      <c r="F1597" s="37">
        <f t="shared" si="240"/>
        <v>0.1</v>
      </c>
      <c r="G1597" s="53">
        <f t="shared" si="242"/>
        <v>1</v>
      </c>
      <c r="H1597" s="37">
        <f t="shared" si="243"/>
        <v>0.2</v>
      </c>
      <c r="I1597" s="37">
        <f t="shared" si="244"/>
        <v>31.83999999999941</v>
      </c>
      <c r="J1597" s="37">
        <f t="shared" si="247"/>
        <v>1.9800000000000005E-2</v>
      </c>
      <c r="K1597" s="37">
        <f t="shared" si="249"/>
        <v>1.980000000000242E-2</v>
      </c>
      <c r="L1597" s="37">
        <f t="shared" si="245"/>
        <v>-2.4147350785597153E-16</v>
      </c>
      <c r="M1597" s="37">
        <f t="shared" si="246"/>
        <v>9.9000000000011842E-2</v>
      </c>
      <c r="N1597" s="36"/>
      <c r="O1597" s="37">
        <f>IF(M1597&gt;'FOBAS Calculator'!$D$22,0,1)</f>
        <v>1</v>
      </c>
      <c r="P1597" s="37">
        <f t="shared" si="248"/>
        <v>159.19999999999524</v>
      </c>
      <c r="Q1597" s="36"/>
      <c r="R1597" s="36"/>
    </row>
    <row r="1598" spans="1:18">
      <c r="A1598" s="36"/>
      <c r="B1598" s="36"/>
      <c r="C1598" s="36"/>
      <c r="D1598" s="37">
        <f t="shared" si="241"/>
        <v>159.29999999999524</v>
      </c>
      <c r="E1598" s="37"/>
      <c r="F1598" s="37">
        <f t="shared" si="240"/>
        <v>0.1</v>
      </c>
      <c r="G1598" s="53">
        <f t="shared" si="242"/>
        <v>1</v>
      </c>
      <c r="H1598" s="37">
        <f t="shared" si="243"/>
        <v>0.2</v>
      </c>
      <c r="I1598" s="37">
        <f t="shared" si="244"/>
        <v>31.85999999999941</v>
      </c>
      <c r="J1598" s="37">
        <f t="shared" si="247"/>
        <v>1.9800000000000005E-2</v>
      </c>
      <c r="K1598" s="37">
        <f t="shared" si="249"/>
        <v>1.9800000000002371E-2</v>
      </c>
      <c r="L1598" s="37">
        <f t="shared" si="245"/>
        <v>-2.366162821232365E-16</v>
      </c>
      <c r="M1598" s="37">
        <f t="shared" si="246"/>
        <v>9.9000000000011606E-2</v>
      </c>
      <c r="N1598" s="36"/>
      <c r="O1598" s="37">
        <f>IF(M1598&gt;'FOBAS Calculator'!$D$22,0,1)</f>
        <v>1</v>
      </c>
      <c r="P1598" s="37">
        <f t="shared" si="248"/>
        <v>159.29999999999524</v>
      </c>
      <c r="Q1598" s="36"/>
      <c r="R1598" s="36"/>
    </row>
    <row r="1599" spans="1:18">
      <c r="A1599" s="36"/>
      <c r="B1599" s="36"/>
      <c r="C1599" s="36"/>
      <c r="D1599" s="37">
        <f t="shared" si="241"/>
        <v>159.39999999999523</v>
      </c>
      <c r="E1599" s="37"/>
      <c r="F1599" s="37">
        <f t="shared" si="240"/>
        <v>0.1</v>
      </c>
      <c r="G1599" s="53">
        <f t="shared" si="242"/>
        <v>1</v>
      </c>
      <c r="H1599" s="37">
        <f t="shared" si="243"/>
        <v>0.2</v>
      </c>
      <c r="I1599" s="37">
        <f t="shared" si="244"/>
        <v>31.879999999999409</v>
      </c>
      <c r="J1599" s="37">
        <f t="shared" si="247"/>
        <v>1.9800000000000005E-2</v>
      </c>
      <c r="K1599" s="37">
        <f t="shared" si="249"/>
        <v>1.9800000000002323E-2</v>
      </c>
      <c r="L1599" s="37">
        <f t="shared" si="245"/>
        <v>-2.3175905639050142E-16</v>
      </c>
      <c r="M1599" s="37">
        <f t="shared" si="246"/>
        <v>9.9000000000011371E-2</v>
      </c>
      <c r="N1599" s="36"/>
      <c r="O1599" s="37">
        <f>IF(M1599&gt;'FOBAS Calculator'!$D$22,0,1)</f>
        <v>1</v>
      </c>
      <c r="P1599" s="37">
        <f t="shared" si="248"/>
        <v>159.39999999999523</v>
      </c>
      <c r="Q1599" s="36"/>
      <c r="R1599" s="36"/>
    </row>
    <row r="1600" spans="1:18">
      <c r="A1600" s="36"/>
      <c r="B1600" s="36"/>
      <c r="C1600" s="36"/>
      <c r="D1600" s="37">
        <f t="shared" si="241"/>
        <v>159.49999999999523</v>
      </c>
      <c r="E1600" s="37"/>
      <c r="F1600" s="37">
        <f t="shared" si="240"/>
        <v>0.1</v>
      </c>
      <c r="G1600" s="53">
        <f t="shared" si="242"/>
        <v>1</v>
      </c>
      <c r="H1600" s="37">
        <f t="shared" si="243"/>
        <v>0.2</v>
      </c>
      <c r="I1600" s="37">
        <f t="shared" si="244"/>
        <v>31.899999999999409</v>
      </c>
      <c r="J1600" s="37">
        <f t="shared" si="247"/>
        <v>1.9800000000000005E-2</v>
      </c>
      <c r="K1600" s="37">
        <f t="shared" si="249"/>
        <v>1.9800000000002278E-2</v>
      </c>
      <c r="L1600" s="37">
        <f t="shared" si="245"/>
        <v>-2.2724877535296173E-16</v>
      </c>
      <c r="M1600" s="37">
        <f t="shared" si="246"/>
        <v>9.9000000000011149E-2</v>
      </c>
      <c r="N1600" s="36"/>
      <c r="O1600" s="37">
        <f>IF(M1600&gt;'FOBAS Calculator'!$D$22,0,1)</f>
        <v>1</v>
      </c>
      <c r="P1600" s="37">
        <f t="shared" si="248"/>
        <v>159.49999999999523</v>
      </c>
      <c r="Q1600" s="36"/>
      <c r="R1600" s="36"/>
    </row>
    <row r="1601" spans="1:18">
      <c r="A1601" s="36"/>
      <c r="B1601" s="36"/>
      <c r="C1601" s="36"/>
      <c r="D1601" s="37">
        <f t="shared" si="241"/>
        <v>159.59999999999522</v>
      </c>
      <c r="E1601" s="37"/>
      <c r="F1601" s="37">
        <f t="shared" si="240"/>
        <v>0.1</v>
      </c>
      <c r="G1601" s="53">
        <f t="shared" si="242"/>
        <v>1</v>
      </c>
      <c r="H1601" s="37">
        <f t="shared" si="243"/>
        <v>0.2</v>
      </c>
      <c r="I1601" s="37">
        <f t="shared" si="244"/>
        <v>31.919999999999408</v>
      </c>
      <c r="J1601" s="37">
        <f t="shared" si="247"/>
        <v>1.9800000000000005E-2</v>
      </c>
      <c r="K1601" s="37">
        <f t="shared" si="249"/>
        <v>1.9800000000002232E-2</v>
      </c>
      <c r="L1601" s="37">
        <f t="shared" si="245"/>
        <v>-2.2273849431542204E-16</v>
      </c>
      <c r="M1601" s="37">
        <f t="shared" si="246"/>
        <v>9.9000000000010926E-2</v>
      </c>
      <c r="N1601" s="36"/>
      <c r="O1601" s="37">
        <f>IF(M1601&gt;'FOBAS Calculator'!$D$22,0,1)</f>
        <v>1</v>
      </c>
      <c r="P1601" s="37">
        <f t="shared" si="248"/>
        <v>159.59999999999522</v>
      </c>
      <c r="Q1601" s="36"/>
      <c r="R1601" s="36"/>
    </row>
    <row r="1602" spans="1:18">
      <c r="A1602" s="36"/>
      <c r="B1602" s="36"/>
      <c r="C1602" s="36"/>
      <c r="D1602" s="37">
        <f t="shared" si="241"/>
        <v>159.69999999999521</v>
      </c>
      <c r="E1602" s="37"/>
      <c r="F1602" s="37">
        <f t="shared" si="240"/>
        <v>0.1</v>
      </c>
      <c r="G1602" s="53">
        <f t="shared" si="242"/>
        <v>1</v>
      </c>
      <c r="H1602" s="37">
        <f t="shared" si="243"/>
        <v>0.2</v>
      </c>
      <c r="I1602" s="37">
        <f t="shared" si="244"/>
        <v>31.939999999999408</v>
      </c>
      <c r="J1602" s="37">
        <f t="shared" si="247"/>
        <v>1.9800000000000005E-2</v>
      </c>
      <c r="K1602" s="37">
        <f t="shared" si="249"/>
        <v>1.9800000000002191E-2</v>
      </c>
      <c r="L1602" s="37">
        <f t="shared" si="245"/>
        <v>-2.1857515797307769E-16</v>
      </c>
      <c r="M1602" s="37">
        <f t="shared" si="246"/>
        <v>9.9000000000010704E-2</v>
      </c>
      <c r="N1602" s="36"/>
      <c r="O1602" s="37">
        <f>IF(M1602&gt;'FOBAS Calculator'!$D$22,0,1)</f>
        <v>1</v>
      </c>
      <c r="P1602" s="37">
        <f t="shared" si="248"/>
        <v>159.69999999999521</v>
      </c>
      <c r="Q1602" s="36"/>
      <c r="R1602" s="36"/>
    </row>
    <row r="1603" spans="1:18">
      <c r="A1603" s="36"/>
      <c r="B1603" s="36"/>
      <c r="C1603" s="36"/>
      <c r="D1603" s="37">
        <f t="shared" si="241"/>
        <v>159.79999999999521</v>
      </c>
      <c r="E1603" s="37"/>
      <c r="F1603" s="37">
        <f t="shared" si="240"/>
        <v>0.1</v>
      </c>
      <c r="G1603" s="53">
        <f t="shared" si="242"/>
        <v>1</v>
      </c>
      <c r="H1603" s="37">
        <f t="shared" si="243"/>
        <v>0.2</v>
      </c>
      <c r="I1603" s="37">
        <f t="shared" si="244"/>
        <v>31.959999999999408</v>
      </c>
      <c r="J1603" s="37">
        <f t="shared" si="247"/>
        <v>1.9800000000000005E-2</v>
      </c>
      <c r="K1603" s="37">
        <f t="shared" si="249"/>
        <v>1.9800000000002146E-2</v>
      </c>
      <c r="L1603" s="37">
        <f t="shared" si="245"/>
        <v>-2.1406487693553801E-16</v>
      </c>
      <c r="M1603" s="37">
        <f t="shared" si="246"/>
        <v>9.9000000000010496E-2</v>
      </c>
      <c r="N1603" s="36"/>
      <c r="O1603" s="37">
        <f>IF(M1603&gt;'FOBAS Calculator'!$D$22,0,1)</f>
        <v>1</v>
      </c>
      <c r="P1603" s="37">
        <f t="shared" si="248"/>
        <v>159.79999999999521</v>
      </c>
      <c r="Q1603" s="36"/>
      <c r="R1603" s="36"/>
    </row>
    <row r="1604" spans="1:18">
      <c r="A1604" s="36"/>
      <c r="B1604" s="36"/>
      <c r="C1604" s="36"/>
      <c r="D1604" s="37">
        <f t="shared" si="241"/>
        <v>159.8999999999952</v>
      </c>
      <c r="E1604" s="37"/>
      <c r="F1604" s="37">
        <f t="shared" ref="F1604:F1667" si="250">F1603</f>
        <v>0.1</v>
      </c>
      <c r="G1604" s="53">
        <f t="shared" si="242"/>
        <v>1</v>
      </c>
      <c r="H1604" s="37">
        <f t="shared" si="243"/>
        <v>0.2</v>
      </c>
      <c r="I1604" s="37">
        <f t="shared" si="244"/>
        <v>31.979999999999407</v>
      </c>
      <c r="J1604" s="37">
        <f t="shared" si="247"/>
        <v>1.9800000000000005E-2</v>
      </c>
      <c r="K1604" s="37">
        <f t="shared" si="249"/>
        <v>1.9800000000002104E-2</v>
      </c>
      <c r="L1604" s="37">
        <f t="shared" si="245"/>
        <v>-2.0990154059319366E-16</v>
      </c>
      <c r="M1604" s="37">
        <f t="shared" si="246"/>
        <v>9.9000000000010288E-2</v>
      </c>
      <c r="N1604" s="36"/>
      <c r="O1604" s="37">
        <f>IF(M1604&gt;'FOBAS Calculator'!$D$22,0,1)</f>
        <v>1</v>
      </c>
      <c r="P1604" s="37">
        <f t="shared" si="248"/>
        <v>159.8999999999952</v>
      </c>
      <c r="Q1604" s="36"/>
      <c r="R1604" s="36"/>
    </row>
    <row r="1605" spans="1:18">
      <c r="A1605" s="36"/>
      <c r="B1605" s="36"/>
      <c r="C1605" s="36"/>
      <c r="D1605" s="37">
        <f t="shared" si="241"/>
        <v>159.9999999999952</v>
      </c>
      <c r="E1605" s="37"/>
      <c r="F1605" s="37">
        <f t="shared" si="250"/>
        <v>0.1</v>
      </c>
      <c r="G1605" s="53">
        <f t="shared" si="242"/>
        <v>1</v>
      </c>
      <c r="H1605" s="37">
        <f t="shared" si="243"/>
        <v>0.2</v>
      </c>
      <c r="I1605" s="37">
        <f t="shared" si="244"/>
        <v>31.999999999999407</v>
      </c>
      <c r="J1605" s="37">
        <f t="shared" si="247"/>
        <v>1.9800000000000005E-2</v>
      </c>
      <c r="K1605" s="37">
        <f t="shared" si="249"/>
        <v>1.9800000000002059E-2</v>
      </c>
      <c r="L1605" s="37">
        <f t="shared" si="245"/>
        <v>-2.0539125955565397E-16</v>
      </c>
      <c r="M1605" s="37">
        <f t="shared" si="246"/>
        <v>9.900000000001008E-2</v>
      </c>
      <c r="N1605" s="36"/>
      <c r="O1605" s="37">
        <f>IF(M1605&gt;'FOBAS Calculator'!$D$22,0,1)</f>
        <v>1</v>
      </c>
      <c r="P1605" s="37">
        <f t="shared" si="248"/>
        <v>159.9999999999952</v>
      </c>
      <c r="Q1605" s="36"/>
      <c r="R1605" s="36"/>
    </row>
    <row r="1606" spans="1:18">
      <c r="A1606" s="36"/>
      <c r="B1606" s="36"/>
      <c r="C1606" s="36"/>
      <c r="D1606" s="37">
        <f t="shared" ref="D1606:D1669" si="251">D1605+F1604</f>
        <v>160.09999999999519</v>
      </c>
      <c r="E1606" s="37"/>
      <c r="F1606" s="37">
        <f t="shared" si="250"/>
        <v>0.1</v>
      </c>
      <c r="G1606" s="53">
        <f t="shared" ref="G1606:G1669" si="252">G1605</f>
        <v>1</v>
      </c>
      <c r="H1606" s="37">
        <f t="shared" ref="H1606:H1669" si="253">H1605</f>
        <v>0.2</v>
      </c>
      <c r="I1606" s="37">
        <f t="shared" ref="I1606:I1669" si="254">H1606*F1604+I1605</f>
        <v>32.019999999999406</v>
      </c>
      <c r="J1606" s="37">
        <f t="shared" si="247"/>
        <v>1.9800000000000005E-2</v>
      </c>
      <c r="K1606" s="37">
        <f t="shared" si="249"/>
        <v>1.9800000000002021E-2</v>
      </c>
      <c r="L1606" s="37">
        <f t="shared" ref="L1606:L1669" si="255">(J1606-K1606)/G1606/10</f>
        <v>-2.0157486790850499E-16</v>
      </c>
      <c r="M1606" s="37">
        <f t="shared" ref="M1606:M1669" si="256">M1605+L1606</f>
        <v>9.9000000000009872E-2</v>
      </c>
      <c r="N1606" s="36"/>
      <c r="O1606" s="37">
        <f>IF(M1606&gt;'FOBAS Calculator'!$D$22,0,1)</f>
        <v>1</v>
      </c>
      <c r="P1606" s="37">
        <f t="shared" si="248"/>
        <v>160.09999999999519</v>
      </c>
      <c r="Q1606" s="36"/>
      <c r="R1606" s="36"/>
    </row>
    <row r="1607" spans="1:18">
      <c r="A1607" s="36"/>
      <c r="B1607" s="36"/>
      <c r="C1607" s="36"/>
      <c r="D1607" s="37">
        <f t="shared" si="251"/>
        <v>160.19999999999519</v>
      </c>
      <c r="E1607" s="37"/>
      <c r="F1607" s="37">
        <f t="shared" si="250"/>
        <v>0.1</v>
      </c>
      <c r="G1607" s="53">
        <f t="shared" si="252"/>
        <v>1</v>
      </c>
      <c r="H1607" s="37">
        <f t="shared" si="253"/>
        <v>0.2</v>
      </c>
      <c r="I1607" s="37">
        <f t="shared" si="254"/>
        <v>32.039999999999409</v>
      </c>
      <c r="J1607" s="37">
        <f t="shared" ref="J1607:J1670" si="257">$A$6*F1605*H1607*10</f>
        <v>1.9800000000000005E-2</v>
      </c>
      <c r="K1607" s="37">
        <f t="shared" si="249"/>
        <v>1.9800000000001976E-2</v>
      </c>
      <c r="L1607" s="37">
        <f t="shared" si="255"/>
        <v>-1.9706458687096528E-16</v>
      </c>
      <c r="M1607" s="37">
        <f t="shared" si="256"/>
        <v>9.9000000000009677E-2</v>
      </c>
      <c r="N1607" s="36"/>
      <c r="O1607" s="37">
        <f>IF(M1607&gt;'FOBAS Calculator'!$D$22,0,1)</f>
        <v>1</v>
      </c>
      <c r="P1607" s="37">
        <f t="shared" ref="P1607:P1670" si="258">IF((O1607)=1,D1607,0)</f>
        <v>160.19999999999519</v>
      </c>
      <c r="Q1607" s="36"/>
      <c r="R1607" s="36"/>
    </row>
    <row r="1608" spans="1:18">
      <c r="A1608" s="36"/>
      <c r="B1608" s="36"/>
      <c r="C1608" s="36"/>
      <c r="D1608" s="37">
        <f t="shared" si="251"/>
        <v>160.29999999999518</v>
      </c>
      <c r="E1608" s="37"/>
      <c r="F1608" s="37">
        <f t="shared" si="250"/>
        <v>0.1</v>
      </c>
      <c r="G1608" s="53">
        <f t="shared" si="252"/>
        <v>1</v>
      </c>
      <c r="H1608" s="37">
        <f t="shared" si="253"/>
        <v>0.2</v>
      </c>
      <c r="I1608" s="37">
        <f t="shared" si="254"/>
        <v>32.059999999999413</v>
      </c>
      <c r="J1608" s="37">
        <f t="shared" si="257"/>
        <v>1.9800000000000005E-2</v>
      </c>
      <c r="K1608" s="37">
        <f t="shared" ref="K1608:K1671" si="259">ABS(F1606*H1608*M1607*10)</f>
        <v>1.9800000000001938E-2</v>
      </c>
      <c r="L1608" s="37">
        <f t="shared" si="255"/>
        <v>-1.9324819522381632E-16</v>
      </c>
      <c r="M1608" s="37">
        <f t="shared" si="256"/>
        <v>9.9000000000009483E-2</v>
      </c>
      <c r="N1608" s="36"/>
      <c r="O1608" s="37">
        <f>IF(M1608&gt;'FOBAS Calculator'!$D$22,0,1)</f>
        <v>1</v>
      </c>
      <c r="P1608" s="37">
        <f t="shared" si="258"/>
        <v>160.29999999999518</v>
      </c>
      <c r="Q1608" s="36"/>
      <c r="R1608" s="36"/>
    </row>
    <row r="1609" spans="1:18">
      <c r="A1609" s="36"/>
      <c r="B1609" s="36"/>
      <c r="C1609" s="36"/>
      <c r="D1609" s="37">
        <f t="shared" si="251"/>
        <v>160.39999999999517</v>
      </c>
      <c r="E1609" s="37"/>
      <c r="F1609" s="37">
        <f t="shared" si="250"/>
        <v>0.1</v>
      </c>
      <c r="G1609" s="53">
        <f t="shared" si="252"/>
        <v>1</v>
      </c>
      <c r="H1609" s="37">
        <f t="shared" si="253"/>
        <v>0.2</v>
      </c>
      <c r="I1609" s="37">
        <f t="shared" si="254"/>
        <v>32.079999999999416</v>
      </c>
      <c r="J1609" s="37">
        <f t="shared" si="257"/>
        <v>1.9800000000000005E-2</v>
      </c>
      <c r="K1609" s="37">
        <f t="shared" si="259"/>
        <v>1.9800000000001899E-2</v>
      </c>
      <c r="L1609" s="37">
        <f t="shared" si="255"/>
        <v>-1.8943180357666734E-16</v>
      </c>
      <c r="M1609" s="37">
        <f t="shared" si="256"/>
        <v>9.9000000000009289E-2</v>
      </c>
      <c r="N1609" s="36"/>
      <c r="O1609" s="37">
        <f>IF(M1609&gt;'FOBAS Calculator'!$D$22,0,1)</f>
        <v>1</v>
      </c>
      <c r="P1609" s="37">
        <f t="shared" si="258"/>
        <v>160.39999999999517</v>
      </c>
      <c r="Q1609" s="36"/>
      <c r="R1609" s="36"/>
    </row>
    <row r="1610" spans="1:18">
      <c r="A1610" s="36"/>
      <c r="B1610" s="36"/>
      <c r="C1610" s="36"/>
      <c r="D1610" s="37">
        <f t="shared" si="251"/>
        <v>160.49999999999517</v>
      </c>
      <c r="E1610" s="37"/>
      <c r="F1610" s="37">
        <f t="shared" si="250"/>
        <v>0.1</v>
      </c>
      <c r="G1610" s="53">
        <f t="shared" si="252"/>
        <v>1</v>
      </c>
      <c r="H1610" s="37">
        <f t="shared" si="253"/>
        <v>0.2</v>
      </c>
      <c r="I1610" s="37">
        <f t="shared" si="254"/>
        <v>32.099999999999419</v>
      </c>
      <c r="J1610" s="37">
        <f t="shared" si="257"/>
        <v>1.9800000000000005E-2</v>
      </c>
      <c r="K1610" s="37">
        <f t="shared" si="259"/>
        <v>1.9800000000001861E-2</v>
      </c>
      <c r="L1610" s="37">
        <f t="shared" si="255"/>
        <v>-1.8561541192951836E-16</v>
      </c>
      <c r="M1610" s="37">
        <f t="shared" si="256"/>
        <v>9.9000000000009108E-2</v>
      </c>
      <c r="N1610" s="36"/>
      <c r="O1610" s="37">
        <f>IF(M1610&gt;'FOBAS Calculator'!$D$22,0,1)</f>
        <v>1</v>
      </c>
      <c r="P1610" s="37">
        <f t="shared" si="258"/>
        <v>160.49999999999517</v>
      </c>
      <c r="Q1610" s="36"/>
      <c r="R1610" s="36"/>
    </row>
    <row r="1611" spans="1:18">
      <c r="A1611" s="36"/>
      <c r="B1611" s="36"/>
      <c r="C1611" s="36"/>
      <c r="D1611" s="37">
        <f t="shared" si="251"/>
        <v>160.59999999999516</v>
      </c>
      <c r="E1611" s="37"/>
      <c r="F1611" s="37">
        <f t="shared" si="250"/>
        <v>0.1</v>
      </c>
      <c r="G1611" s="53">
        <f t="shared" si="252"/>
        <v>1</v>
      </c>
      <c r="H1611" s="37">
        <f t="shared" si="253"/>
        <v>0.2</v>
      </c>
      <c r="I1611" s="37">
        <f t="shared" si="254"/>
        <v>32.119999999999422</v>
      </c>
      <c r="J1611" s="37">
        <f t="shared" si="257"/>
        <v>1.9800000000000005E-2</v>
      </c>
      <c r="K1611" s="37">
        <f t="shared" si="259"/>
        <v>1.9800000000001827E-2</v>
      </c>
      <c r="L1611" s="37">
        <f t="shared" si="255"/>
        <v>-1.8214596497756474E-16</v>
      </c>
      <c r="M1611" s="37">
        <f t="shared" si="256"/>
        <v>9.9000000000008928E-2</v>
      </c>
      <c r="N1611" s="36"/>
      <c r="O1611" s="37">
        <f>IF(M1611&gt;'FOBAS Calculator'!$D$22,0,1)</f>
        <v>1</v>
      </c>
      <c r="P1611" s="37">
        <f t="shared" si="258"/>
        <v>160.59999999999516</v>
      </c>
      <c r="Q1611" s="36"/>
      <c r="R1611" s="36"/>
    </row>
    <row r="1612" spans="1:18">
      <c r="A1612" s="36"/>
      <c r="B1612" s="36"/>
      <c r="C1612" s="36"/>
      <c r="D1612" s="37">
        <f t="shared" si="251"/>
        <v>160.69999999999516</v>
      </c>
      <c r="E1612" s="37"/>
      <c r="F1612" s="37">
        <f t="shared" si="250"/>
        <v>0.1</v>
      </c>
      <c r="G1612" s="53">
        <f t="shared" si="252"/>
        <v>1</v>
      </c>
      <c r="H1612" s="37">
        <f t="shared" si="253"/>
        <v>0.2</v>
      </c>
      <c r="I1612" s="37">
        <f t="shared" si="254"/>
        <v>32.139999999999425</v>
      </c>
      <c r="J1612" s="37">
        <f t="shared" si="257"/>
        <v>1.9800000000000005E-2</v>
      </c>
      <c r="K1612" s="37">
        <f t="shared" si="259"/>
        <v>1.9800000000001792E-2</v>
      </c>
      <c r="L1612" s="37">
        <f t="shared" si="255"/>
        <v>-1.7867651802561113E-16</v>
      </c>
      <c r="M1612" s="37">
        <f t="shared" si="256"/>
        <v>9.9000000000008748E-2</v>
      </c>
      <c r="N1612" s="36"/>
      <c r="O1612" s="37">
        <f>IF(M1612&gt;'FOBAS Calculator'!$D$22,0,1)</f>
        <v>1</v>
      </c>
      <c r="P1612" s="37">
        <f t="shared" si="258"/>
        <v>160.69999999999516</v>
      </c>
      <c r="Q1612" s="36"/>
      <c r="R1612" s="36"/>
    </row>
    <row r="1613" spans="1:18">
      <c r="A1613" s="36"/>
      <c r="B1613" s="36"/>
      <c r="C1613" s="36"/>
      <c r="D1613" s="37">
        <f t="shared" si="251"/>
        <v>160.79999999999515</v>
      </c>
      <c r="E1613" s="37"/>
      <c r="F1613" s="37">
        <f t="shared" si="250"/>
        <v>0.1</v>
      </c>
      <c r="G1613" s="53">
        <f t="shared" si="252"/>
        <v>1</v>
      </c>
      <c r="H1613" s="37">
        <f t="shared" si="253"/>
        <v>0.2</v>
      </c>
      <c r="I1613" s="37">
        <f t="shared" si="254"/>
        <v>32.159999999999428</v>
      </c>
      <c r="J1613" s="37">
        <f t="shared" si="257"/>
        <v>1.9800000000000005E-2</v>
      </c>
      <c r="K1613" s="37">
        <f t="shared" si="259"/>
        <v>1.9800000000001754E-2</v>
      </c>
      <c r="L1613" s="37">
        <f t="shared" si="255"/>
        <v>-1.7486012637846215E-16</v>
      </c>
      <c r="M1613" s="37">
        <f t="shared" si="256"/>
        <v>9.9000000000008567E-2</v>
      </c>
      <c r="N1613" s="36"/>
      <c r="O1613" s="37">
        <f>IF(M1613&gt;'FOBAS Calculator'!$D$22,0,1)</f>
        <v>1</v>
      </c>
      <c r="P1613" s="37">
        <f t="shared" si="258"/>
        <v>160.79999999999515</v>
      </c>
      <c r="Q1613" s="36"/>
      <c r="R1613" s="36"/>
    </row>
    <row r="1614" spans="1:18">
      <c r="A1614" s="36"/>
      <c r="B1614" s="36"/>
      <c r="C1614" s="36"/>
      <c r="D1614" s="37">
        <f t="shared" si="251"/>
        <v>160.89999999999515</v>
      </c>
      <c r="E1614" s="37"/>
      <c r="F1614" s="37">
        <f t="shared" si="250"/>
        <v>0.1</v>
      </c>
      <c r="G1614" s="53">
        <f t="shared" si="252"/>
        <v>1</v>
      </c>
      <c r="H1614" s="37">
        <f t="shared" si="253"/>
        <v>0.2</v>
      </c>
      <c r="I1614" s="37">
        <f t="shared" si="254"/>
        <v>32.179999999999431</v>
      </c>
      <c r="J1614" s="37">
        <f t="shared" si="257"/>
        <v>1.9800000000000005E-2</v>
      </c>
      <c r="K1614" s="37">
        <f t="shared" si="259"/>
        <v>1.9800000000001719E-2</v>
      </c>
      <c r="L1614" s="37">
        <f t="shared" si="255"/>
        <v>-1.7139067942650854E-16</v>
      </c>
      <c r="M1614" s="37">
        <f t="shared" si="256"/>
        <v>9.9000000000008401E-2</v>
      </c>
      <c r="N1614" s="36"/>
      <c r="O1614" s="37">
        <f>IF(M1614&gt;'FOBAS Calculator'!$D$22,0,1)</f>
        <v>1</v>
      </c>
      <c r="P1614" s="37">
        <f t="shared" si="258"/>
        <v>160.89999999999515</v>
      </c>
      <c r="Q1614" s="36"/>
      <c r="R1614" s="36"/>
    </row>
    <row r="1615" spans="1:18">
      <c r="A1615" s="36"/>
      <c r="B1615" s="36"/>
      <c r="C1615" s="36"/>
      <c r="D1615" s="37">
        <f t="shared" si="251"/>
        <v>160.99999999999514</v>
      </c>
      <c r="E1615" s="37"/>
      <c r="F1615" s="37">
        <f t="shared" si="250"/>
        <v>0.1</v>
      </c>
      <c r="G1615" s="53">
        <f t="shared" si="252"/>
        <v>1</v>
      </c>
      <c r="H1615" s="37">
        <f t="shared" si="253"/>
        <v>0.2</v>
      </c>
      <c r="I1615" s="37">
        <f t="shared" si="254"/>
        <v>32.199999999999434</v>
      </c>
      <c r="J1615" s="37">
        <f t="shared" si="257"/>
        <v>1.9800000000000005E-2</v>
      </c>
      <c r="K1615" s="37">
        <f t="shared" si="259"/>
        <v>1.9800000000001684E-2</v>
      </c>
      <c r="L1615" s="37">
        <f t="shared" si="255"/>
        <v>-1.6792123247455492E-16</v>
      </c>
      <c r="M1615" s="37">
        <f t="shared" si="256"/>
        <v>9.9000000000008234E-2</v>
      </c>
      <c r="N1615" s="36"/>
      <c r="O1615" s="37">
        <f>IF(M1615&gt;'FOBAS Calculator'!$D$22,0,1)</f>
        <v>1</v>
      </c>
      <c r="P1615" s="37">
        <f t="shared" si="258"/>
        <v>160.99999999999514</v>
      </c>
      <c r="Q1615" s="36"/>
      <c r="R1615" s="36"/>
    </row>
    <row r="1616" spans="1:18">
      <c r="A1616" s="36"/>
      <c r="B1616" s="36"/>
      <c r="C1616" s="36"/>
      <c r="D1616" s="37">
        <f t="shared" si="251"/>
        <v>161.09999999999513</v>
      </c>
      <c r="E1616" s="37"/>
      <c r="F1616" s="37">
        <f t="shared" si="250"/>
        <v>0.1</v>
      </c>
      <c r="G1616" s="53">
        <f t="shared" si="252"/>
        <v>1</v>
      </c>
      <c r="H1616" s="37">
        <f t="shared" si="253"/>
        <v>0.2</v>
      </c>
      <c r="I1616" s="37">
        <f t="shared" si="254"/>
        <v>32.219999999999438</v>
      </c>
      <c r="J1616" s="37">
        <f t="shared" si="257"/>
        <v>1.9800000000000005E-2</v>
      </c>
      <c r="K1616" s="37">
        <f t="shared" si="259"/>
        <v>1.9800000000001653E-2</v>
      </c>
      <c r="L1616" s="37">
        <f t="shared" si="255"/>
        <v>-1.6479873021779667E-16</v>
      </c>
      <c r="M1616" s="37">
        <f t="shared" si="256"/>
        <v>9.9000000000008068E-2</v>
      </c>
      <c r="N1616" s="36"/>
      <c r="O1616" s="37">
        <f>IF(M1616&gt;'FOBAS Calculator'!$D$22,0,1)</f>
        <v>1</v>
      </c>
      <c r="P1616" s="37">
        <f t="shared" si="258"/>
        <v>161.09999999999513</v>
      </c>
      <c r="Q1616" s="36"/>
      <c r="R1616" s="36"/>
    </row>
    <row r="1617" spans="1:18">
      <c r="A1617" s="36"/>
      <c r="B1617" s="36"/>
      <c r="C1617" s="36"/>
      <c r="D1617" s="37">
        <f t="shared" si="251"/>
        <v>161.19999999999513</v>
      </c>
      <c r="E1617" s="37"/>
      <c r="F1617" s="37">
        <f t="shared" si="250"/>
        <v>0.1</v>
      </c>
      <c r="G1617" s="53">
        <f t="shared" si="252"/>
        <v>1</v>
      </c>
      <c r="H1617" s="37">
        <f t="shared" si="253"/>
        <v>0.2</v>
      </c>
      <c r="I1617" s="37">
        <f t="shared" si="254"/>
        <v>32.239999999999441</v>
      </c>
      <c r="J1617" s="37">
        <f t="shared" si="257"/>
        <v>1.9800000000000005E-2</v>
      </c>
      <c r="K1617" s="37">
        <f t="shared" si="259"/>
        <v>1.9800000000001618E-2</v>
      </c>
      <c r="L1617" s="37">
        <f t="shared" si="255"/>
        <v>-1.6132928326584306E-16</v>
      </c>
      <c r="M1617" s="37">
        <f t="shared" si="256"/>
        <v>9.9000000000007901E-2</v>
      </c>
      <c r="N1617" s="36"/>
      <c r="O1617" s="37">
        <f>IF(M1617&gt;'FOBAS Calculator'!$D$22,0,1)</f>
        <v>1</v>
      </c>
      <c r="P1617" s="37">
        <f t="shared" si="258"/>
        <v>161.19999999999513</v>
      </c>
      <c r="Q1617" s="36"/>
      <c r="R1617" s="36"/>
    </row>
    <row r="1618" spans="1:18">
      <c r="A1618" s="36"/>
      <c r="B1618" s="36"/>
      <c r="C1618" s="36"/>
      <c r="D1618" s="37">
        <f t="shared" si="251"/>
        <v>161.29999999999512</v>
      </c>
      <c r="E1618" s="37"/>
      <c r="F1618" s="37">
        <f t="shared" si="250"/>
        <v>0.1</v>
      </c>
      <c r="G1618" s="53">
        <f t="shared" si="252"/>
        <v>1</v>
      </c>
      <c r="H1618" s="37">
        <f t="shared" si="253"/>
        <v>0.2</v>
      </c>
      <c r="I1618" s="37">
        <f t="shared" si="254"/>
        <v>32.259999999999444</v>
      </c>
      <c r="J1618" s="37">
        <f t="shared" si="257"/>
        <v>1.9800000000000005E-2</v>
      </c>
      <c r="K1618" s="37">
        <f t="shared" si="259"/>
        <v>1.9800000000001584E-2</v>
      </c>
      <c r="L1618" s="37">
        <f t="shared" si="255"/>
        <v>-1.5785983631388945E-16</v>
      </c>
      <c r="M1618" s="37">
        <f t="shared" si="256"/>
        <v>9.9000000000007748E-2</v>
      </c>
      <c r="N1618" s="36"/>
      <c r="O1618" s="37">
        <f>IF(M1618&gt;'FOBAS Calculator'!$D$22,0,1)</f>
        <v>1</v>
      </c>
      <c r="P1618" s="37">
        <f t="shared" si="258"/>
        <v>161.29999999999512</v>
      </c>
      <c r="Q1618" s="36"/>
      <c r="R1618" s="36"/>
    </row>
    <row r="1619" spans="1:18">
      <c r="A1619" s="36"/>
      <c r="B1619" s="36"/>
      <c r="C1619" s="36"/>
      <c r="D1619" s="37">
        <f t="shared" si="251"/>
        <v>161.39999999999512</v>
      </c>
      <c r="E1619" s="37"/>
      <c r="F1619" s="37">
        <f t="shared" si="250"/>
        <v>0.1</v>
      </c>
      <c r="G1619" s="53">
        <f t="shared" si="252"/>
        <v>1</v>
      </c>
      <c r="H1619" s="37">
        <f t="shared" si="253"/>
        <v>0.2</v>
      </c>
      <c r="I1619" s="37">
        <f t="shared" si="254"/>
        <v>32.279999999999447</v>
      </c>
      <c r="J1619" s="37">
        <f t="shared" si="257"/>
        <v>1.9800000000000005E-2</v>
      </c>
      <c r="K1619" s="37">
        <f t="shared" si="259"/>
        <v>1.9800000000001552E-2</v>
      </c>
      <c r="L1619" s="37">
        <f t="shared" si="255"/>
        <v>-1.547373340571312E-16</v>
      </c>
      <c r="M1619" s="37">
        <f t="shared" si="256"/>
        <v>9.9000000000007596E-2</v>
      </c>
      <c r="N1619" s="36"/>
      <c r="O1619" s="37">
        <f>IF(M1619&gt;'FOBAS Calculator'!$D$22,0,1)</f>
        <v>1</v>
      </c>
      <c r="P1619" s="37">
        <f t="shared" si="258"/>
        <v>161.39999999999512</v>
      </c>
      <c r="Q1619" s="36"/>
      <c r="R1619" s="36"/>
    </row>
    <row r="1620" spans="1:18">
      <c r="A1620" s="36"/>
      <c r="B1620" s="36"/>
      <c r="C1620" s="36"/>
      <c r="D1620" s="37">
        <f t="shared" si="251"/>
        <v>161.49999999999511</v>
      </c>
      <c r="E1620" s="37"/>
      <c r="F1620" s="37">
        <f t="shared" si="250"/>
        <v>0.1</v>
      </c>
      <c r="G1620" s="53">
        <f t="shared" si="252"/>
        <v>1</v>
      </c>
      <c r="H1620" s="37">
        <f t="shared" si="253"/>
        <v>0.2</v>
      </c>
      <c r="I1620" s="37">
        <f t="shared" si="254"/>
        <v>32.29999999999945</v>
      </c>
      <c r="J1620" s="37">
        <f t="shared" si="257"/>
        <v>1.9800000000000005E-2</v>
      </c>
      <c r="K1620" s="37">
        <f t="shared" si="259"/>
        <v>1.9800000000001521E-2</v>
      </c>
      <c r="L1620" s="37">
        <f t="shared" si="255"/>
        <v>-1.5161483180037295E-16</v>
      </c>
      <c r="M1620" s="37">
        <f t="shared" si="256"/>
        <v>9.9000000000007443E-2</v>
      </c>
      <c r="N1620" s="36"/>
      <c r="O1620" s="37">
        <f>IF(M1620&gt;'FOBAS Calculator'!$D$22,0,1)</f>
        <v>1</v>
      </c>
      <c r="P1620" s="37">
        <f t="shared" si="258"/>
        <v>161.49999999999511</v>
      </c>
      <c r="Q1620" s="36"/>
      <c r="R1620" s="36"/>
    </row>
    <row r="1621" spans="1:18">
      <c r="A1621" s="36"/>
      <c r="B1621" s="36"/>
      <c r="C1621" s="36"/>
      <c r="D1621" s="37">
        <f t="shared" si="251"/>
        <v>161.59999999999511</v>
      </c>
      <c r="E1621" s="37"/>
      <c r="F1621" s="37">
        <f t="shared" si="250"/>
        <v>0.1</v>
      </c>
      <c r="G1621" s="53">
        <f t="shared" si="252"/>
        <v>1</v>
      </c>
      <c r="H1621" s="37">
        <f t="shared" si="253"/>
        <v>0.2</v>
      </c>
      <c r="I1621" s="37">
        <f t="shared" si="254"/>
        <v>32.319999999999453</v>
      </c>
      <c r="J1621" s="37">
        <f t="shared" si="257"/>
        <v>1.9800000000000005E-2</v>
      </c>
      <c r="K1621" s="37">
        <f t="shared" si="259"/>
        <v>1.980000000000149E-2</v>
      </c>
      <c r="L1621" s="37">
        <f t="shared" si="255"/>
        <v>-1.4849232954361468E-16</v>
      </c>
      <c r="M1621" s="37">
        <f t="shared" si="256"/>
        <v>9.9000000000007291E-2</v>
      </c>
      <c r="N1621" s="36"/>
      <c r="O1621" s="37">
        <f>IF(M1621&gt;'FOBAS Calculator'!$D$22,0,1)</f>
        <v>1</v>
      </c>
      <c r="P1621" s="37">
        <f t="shared" si="258"/>
        <v>161.59999999999511</v>
      </c>
      <c r="Q1621" s="36"/>
      <c r="R1621" s="36"/>
    </row>
    <row r="1622" spans="1:18">
      <c r="A1622" s="36"/>
      <c r="B1622" s="36"/>
      <c r="C1622" s="36"/>
      <c r="D1622" s="37">
        <f t="shared" si="251"/>
        <v>161.6999999999951</v>
      </c>
      <c r="E1622" s="37"/>
      <c r="F1622" s="37">
        <f t="shared" si="250"/>
        <v>0.1</v>
      </c>
      <c r="G1622" s="53">
        <f t="shared" si="252"/>
        <v>1</v>
      </c>
      <c r="H1622" s="37">
        <f t="shared" si="253"/>
        <v>0.2</v>
      </c>
      <c r="I1622" s="37">
        <f t="shared" si="254"/>
        <v>32.339999999999456</v>
      </c>
      <c r="J1622" s="37">
        <f t="shared" si="257"/>
        <v>1.9800000000000005E-2</v>
      </c>
      <c r="K1622" s="37">
        <f t="shared" si="259"/>
        <v>1.9800000000001462E-2</v>
      </c>
      <c r="L1622" s="37">
        <f t="shared" si="255"/>
        <v>-1.457167719820518E-16</v>
      </c>
      <c r="M1622" s="37">
        <f t="shared" si="256"/>
        <v>9.9000000000007138E-2</v>
      </c>
      <c r="N1622" s="36"/>
      <c r="O1622" s="37">
        <f>IF(M1622&gt;'FOBAS Calculator'!$D$22,0,1)</f>
        <v>1</v>
      </c>
      <c r="P1622" s="37">
        <f t="shared" si="258"/>
        <v>161.6999999999951</v>
      </c>
      <c r="Q1622" s="36"/>
      <c r="R1622" s="36"/>
    </row>
    <row r="1623" spans="1:18">
      <c r="A1623" s="36"/>
      <c r="B1623" s="36"/>
      <c r="C1623" s="36"/>
      <c r="D1623" s="37">
        <f t="shared" si="251"/>
        <v>161.79999999999509</v>
      </c>
      <c r="E1623" s="37"/>
      <c r="F1623" s="37">
        <f t="shared" si="250"/>
        <v>0.1</v>
      </c>
      <c r="G1623" s="53">
        <f t="shared" si="252"/>
        <v>1</v>
      </c>
      <c r="H1623" s="37">
        <f t="shared" si="253"/>
        <v>0.2</v>
      </c>
      <c r="I1623" s="37">
        <f t="shared" si="254"/>
        <v>32.359999999999459</v>
      </c>
      <c r="J1623" s="37">
        <f t="shared" si="257"/>
        <v>1.9800000000000005E-2</v>
      </c>
      <c r="K1623" s="37">
        <f t="shared" si="259"/>
        <v>1.9800000000001431E-2</v>
      </c>
      <c r="L1623" s="37">
        <f t="shared" si="255"/>
        <v>-1.4259426972529355E-16</v>
      </c>
      <c r="M1623" s="37">
        <f t="shared" si="256"/>
        <v>9.9000000000006999E-2</v>
      </c>
      <c r="N1623" s="36"/>
      <c r="O1623" s="37">
        <f>IF(M1623&gt;'FOBAS Calculator'!$D$22,0,1)</f>
        <v>1</v>
      </c>
      <c r="P1623" s="37">
        <f t="shared" si="258"/>
        <v>161.79999999999509</v>
      </c>
      <c r="Q1623" s="36"/>
      <c r="R1623" s="36"/>
    </row>
    <row r="1624" spans="1:18">
      <c r="A1624" s="36"/>
      <c r="B1624" s="36"/>
      <c r="C1624" s="36"/>
      <c r="D1624" s="37">
        <f t="shared" si="251"/>
        <v>161.89999999999509</v>
      </c>
      <c r="E1624" s="37"/>
      <c r="F1624" s="37">
        <f t="shared" si="250"/>
        <v>0.1</v>
      </c>
      <c r="G1624" s="53">
        <f t="shared" si="252"/>
        <v>1</v>
      </c>
      <c r="H1624" s="37">
        <f t="shared" si="253"/>
        <v>0.2</v>
      </c>
      <c r="I1624" s="37">
        <f t="shared" si="254"/>
        <v>32.379999999999463</v>
      </c>
      <c r="J1624" s="37">
        <f t="shared" si="257"/>
        <v>1.9800000000000005E-2</v>
      </c>
      <c r="K1624" s="37">
        <f t="shared" si="259"/>
        <v>1.9800000000001407E-2</v>
      </c>
      <c r="L1624" s="37">
        <f t="shared" si="255"/>
        <v>-1.4016565685892601E-16</v>
      </c>
      <c r="M1624" s="37">
        <f t="shared" si="256"/>
        <v>9.900000000000686E-2</v>
      </c>
      <c r="N1624" s="36"/>
      <c r="O1624" s="37">
        <f>IF(M1624&gt;'FOBAS Calculator'!$D$22,0,1)</f>
        <v>1</v>
      </c>
      <c r="P1624" s="37">
        <f t="shared" si="258"/>
        <v>161.89999999999509</v>
      </c>
      <c r="Q1624" s="36"/>
      <c r="R1624" s="36"/>
    </row>
    <row r="1625" spans="1:18">
      <c r="A1625" s="36"/>
      <c r="B1625" s="36"/>
      <c r="C1625" s="36"/>
      <c r="D1625" s="37">
        <f t="shared" si="251"/>
        <v>161.99999999999508</v>
      </c>
      <c r="E1625" s="37"/>
      <c r="F1625" s="37">
        <f t="shared" si="250"/>
        <v>0.1</v>
      </c>
      <c r="G1625" s="53">
        <f t="shared" si="252"/>
        <v>1</v>
      </c>
      <c r="H1625" s="37">
        <f t="shared" si="253"/>
        <v>0.2</v>
      </c>
      <c r="I1625" s="37">
        <f t="shared" si="254"/>
        <v>32.399999999999466</v>
      </c>
      <c r="J1625" s="37">
        <f t="shared" si="257"/>
        <v>1.9800000000000005E-2</v>
      </c>
      <c r="K1625" s="37">
        <f t="shared" si="259"/>
        <v>1.9800000000001376E-2</v>
      </c>
      <c r="L1625" s="37">
        <f t="shared" si="255"/>
        <v>-1.3704315460216776E-16</v>
      </c>
      <c r="M1625" s="37">
        <f t="shared" si="256"/>
        <v>9.9000000000006722E-2</v>
      </c>
      <c r="N1625" s="36"/>
      <c r="O1625" s="37">
        <f>IF(M1625&gt;'FOBAS Calculator'!$D$22,0,1)</f>
        <v>1</v>
      </c>
      <c r="P1625" s="37">
        <f t="shared" si="258"/>
        <v>161.99999999999508</v>
      </c>
      <c r="Q1625" s="36"/>
      <c r="R1625" s="36"/>
    </row>
    <row r="1626" spans="1:18">
      <c r="A1626" s="36"/>
      <c r="B1626" s="36"/>
      <c r="C1626" s="36"/>
      <c r="D1626" s="37">
        <f t="shared" si="251"/>
        <v>162.09999999999508</v>
      </c>
      <c r="E1626" s="37"/>
      <c r="F1626" s="37">
        <f t="shared" si="250"/>
        <v>0.1</v>
      </c>
      <c r="G1626" s="53">
        <f t="shared" si="252"/>
        <v>1</v>
      </c>
      <c r="H1626" s="37">
        <f t="shared" si="253"/>
        <v>0.2</v>
      </c>
      <c r="I1626" s="37">
        <f t="shared" si="254"/>
        <v>32.419999999999469</v>
      </c>
      <c r="J1626" s="37">
        <f t="shared" si="257"/>
        <v>1.9800000000000005E-2</v>
      </c>
      <c r="K1626" s="37">
        <f t="shared" si="259"/>
        <v>1.9800000000001348E-2</v>
      </c>
      <c r="L1626" s="37">
        <f t="shared" si="255"/>
        <v>-1.3426759704060488E-16</v>
      </c>
      <c r="M1626" s="37">
        <f t="shared" si="256"/>
        <v>9.9000000000006583E-2</v>
      </c>
      <c r="N1626" s="36"/>
      <c r="O1626" s="37">
        <f>IF(M1626&gt;'FOBAS Calculator'!$D$22,0,1)</f>
        <v>1</v>
      </c>
      <c r="P1626" s="37">
        <f t="shared" si="258"/>
        <v>162.09999999999508</v>
      </c>
      <c r="Q1626" s="36"/>
      <c r="R1626" s="36"/>
    </row>
    <row r="1627" spans="1:18">
      <c r="A1627" s="36"/>
      <c r="B1627" s="36"/>
      <c r="C1627" s="36"/>
      <c r="D1627" s="37">
        <f t="shared" si="251"/>
        <v>162.19999999999507</v>
      </c>
      <c r="E1627" s="37"/>
      <c r="F1627" s="37">
        <f t="shared" si="250"/>
        <v>0.1</v>
      </c>
      <c r="G1627" s="53">
        <f t="shared" si="252"/>
        <v>1</v>
      </c>
      <c r="H1627" s="37">
        <f t="shared" si="253"/>
        <v>0.2</v>
      </c>
      <c r="I1627" s="37">
        <f t="shared" si="254"/>
        <v>32.439999999999472</v>
      </c>
      <c r="J1627" s="37">
        <f t="shared" si="257"/>
        <v>1.9800000000000005E-2</v>
      </c>
      <c r="K1627" s="37">
        <f t="shared" si="259"/>
        <v>1.9800000000001317E-2</v>
      </c>
      <c r="L1627" s="37">
        <f t="shared" si="255"/>
        <v>-1.3114509478384661E-16</v>
      </c>
      <c r="M1627" s="37">
        <f t="shared" si="256"/>
        <v>9.9000000000006458E-2</v>
      </c>
      <c r="N1627" s="36"/>
      <c r="O1627" s="37">
        <f>IF(M1627&gt;'FOBAS Calculator'!$D$22,0,1)</f>
        <v>1</v>
      </c>
      <c r="P1627" s="37">
        <f t="shared" si="258"/>
        <v>162.19999999999507</v>
      </c>
      <c r="Q1627" s="36"/>
      <c r="R1627" s="36"/>
    </row>
    <row r="1628" spans="1:18">
      <c r="A1628" s="36"/>
      <c r="B1628" s="36"/>
      <c r="C1628" s="36"/>
      <c r="D1628" s="37">
        <f t="shared" si="251"/>
        <v>162.29999999999507</v>
      </c>
      <c r="E1628" s="37"/>
      <c r="F1628" s="37">
        <f t="shared" si="250"/>
        <v>0.1</v>
      </c>
      <c r="G1628" s="53">
        <f t="shared" si="252"/>
        <v>1</v>
      </c>
      <c r="H1628" s="37">
        <f t="shared" si="253"/>
        <v>0.2</v>
      </c>
      <c r="I1628" s="37">
        <f t="shared" si="254"/>
        <v>32.459999999999475</v>
      </c>
      <c r="J1628" s="37">
        <f t="shared" si="257"/>
        <v>1.9800000000000005E-2</v>
      </c>
      <c r="K1628" s="37">
        <f t="shared" si="259"/>
        <v>1.9800000000001296E-2</v>
      </c>
      <c r="L1628" s="37">
        <f t="shared" si="255"/>
        <v>-1.2906342661267446E-16</v>
      </c>
      <c r="M1628" s="37">
        <f t="shared" si="256"/>
        <v>9.9000000000006333E-2</v>
      </c>
      <c r="N1628" s="36"/>
      <c r="O1628" s="37">
        <f>IF(M1628&gt;'FOBAS Calculator'!$D$22,0,1)</f>
        <v>1</v>
      </c>
      <c r="P1628" s="37">
        <f t="shared" si="258"/>
        <v>162.29999999999507</v>
      </c>
      <c r="Q1628" s="36"/>
      <c r="R1628" s="36"/>
    </row>
    <row r="1629" spans="1:18">
      <c r="A1629" s="36"/>
      <c r="B1629" s="36"/>
      <c r="C1629" s="36"/>
      <c r="D1629" s="37">
        <f t="shared" si="251"/>
        <v>162.39999999999506</v>
      </c>
      <c r="E1629" s="37"/>
      <c r="F1629" s="37">
        <f t="shared" si="250"/>
        <v>0.1</v>
      </c>
      <c r="G1629" s="53">
        <f t="shared" si="252"/>
        <v>1</v>
      </c>
      <c r="H1629" s="37">
        <f t="shared" si="253"/>
        <v>0.2</v>
      </c>
      <c r="I1629" s="37">
        <f t="shared" si="254"/>
        <v>32.479999999999478</v>
      </c>
      <c r="J1629" s="37">
        <f t="shared" si="257"/>
        <v>1.9800000000000005E-2</v>
      </c>
      <c r="K1629" s="37">
        <f t="shared" si="259"/>
        <v>1.9800000000001271E-2</v>
      </c>
      <c r="L1629" s="37">
        <f t="shared" si="255"/>
        <v>-1.2663481374630692E-16</v>
      </c>
      <c r="M1629" s="37">
        <f t="shared" si="256"/>
        <v>9.9000000000006208E-2</v>
      </c>
      <c r="N1629" s="36"/>
      <c r="O1629" s="37">
        <f>IF(M1629&gt;'FOBAS Calculator'!$D$22,0,1)</f>
        <v>1</v>
      </c>
      <c r="P1629" s="37">
        <f t="shared" si="258"/>
        <v>162.39999999999506</v>
      </c>
      <c r="Q1629" s="36"/>
      <c r="R1629" s="36"/>
    </row>
    <row r="1630" spans="1:18">
      <c r="A1630" s="36"/>
      <c r="B1630" s="36"/>
      <c r="C1630" s="36"/>
      <c r="D1630" s="37">
        <f t="shared" si="251"/>
        <v>162.49999999999505</v>
      </c>
      <c r="E1630" s="37"/>
      <c r="F1630" s="37">
        <f t="shared" si="250"/>
        <v>0.1</v>
      </c>
      <c r="G1630" s="53">
        <f t="shared" si="252"/>
        <v>1</v>
      </c>
      <c r="H1630" s="37">
        <f t="shared" si="253"/>
        <v>0.2</v>
      </c>
      <c r="I1630" s="37">
        <f t="shared" si="254"/>
        <v>32.499999999999481</v>
      </c>
      <c r="J1630" s="37">
        <f t="shared" si="257"/>
        <v>1.9800000000000005E-2</v>
      </c>
      <c r="K1630" s="37">
        <f t="shared" si="259"/>
        <v>1.9800000000001244E-2</v>
      </c>
      <c r="L1630" s="37">
        <f t="shared" si="255"/>
        <v>-1.2385925618474404E-16</v>
      </c>
      <c r="M1630" s="37">
        <f t="shared" si="256"/>
        <v>9.9000000000006083E-2</v>
      </c>
      <c r="N1630" s="36"/>
      <c r="O1630" s="37">
        <f>IF(M1630&gt;'FOBAS Calculator'!$D$22,0,1)</f>
        <v>1</v>
      </c>
      <c r="P1630" s="37">
        <f t="shared" si="258"/>
        <v>162.49999999999505</v>
      </c>
      <c r="Q1630" s="36"/>
      <c r="R1630" s="36"/>
    </row>
    <row r="1631" spans="1:18">
      <c r="A1631" s="36"/>
      <c r="B1631" s="36"/>
      <c r="C1631" s="36"/>
      <c r="D1631" s="37">
        <f t="shared" si="251"/>
        <v>162.59999999999505</v>
      </c>
      <c r="E1631" s="37"/>
      <c r="F1631" s="37">
        <f t="shared" si="250"/>
        <v>0.1</v>
      </c>
      <c r="G1631" s="53">
        <f t="shared" si="252"/>
        <v>1</v>
      </c>
      <c r="H1631" s="37">
        <f t="shared" si="253"/>
        <v>0.2</v>
      </c>
      <c r="I1631" s="37">
        <f t="shared" si="254"/>
        <v>32.519999999999484</v>
      </c>
      <c r="J1631" s="37">
        <f t="shared" si="257"/>
        <v>1.9800000000000005E-2</v>
      </c>
      <c r="K1631" s="37">
        <f t="shared" si="259"/>
        <v>1.9800000000001219E-2</v>
      </c>
      <c r="L1631" s="37">
        <f t="shared" si="255"/>
        <v>-1.214306433183765E-16</v>
      </c>
      <c r="M1631" s="37">
        <f t="shared" si="256"/>
        <v>9.9000000000005958E-2</v>
      </c>
      <c r="N1631" s="36"/>
      <c r="O1631" s="37">
        <f>IF(M1631&gt;'FOBAS Calculator'!$D$22,0,1)</f>
        <v>1</v>
      </c>
      <c r="P1631" s="37">
        <f t="shared" si="258"/>
        <v>162.59999999999505</v>
      </c>
      <c r="Q1631" s="36"/>
      <c r="R1631" s="36"/>
    </row>
    <row r="1632" spans="1:18">
      <c r="A1632" s="36"/>
      <c r="B1632" s="36"/>
      <c r="C1632" s="36"/>
      <c r="D1632" s="37">
        <f t="shared" si="251"/>
        <v>162.69999999999504</v>
      </c>
      <c r="E1632" s="37"/>
      <c r="F1632" s="37">
        <f t="shared" si="250"/>
        <v>0.1</v>
      </c>
      <c r="G1632" s="53">
        <f t="shared" si="252"/>
        <v>1</v>
      </c>
      <c r="H1632" s="37">
        <f t="shared" si="253"/>
        <v>0.2</v>
      </c>
      <c r="I1632" s="37">
        <f t="shared" si="254"/>
        <v>32.539999999999488</v>
      </c>
      <c r="J1632" s="37">
        <f t="shared" si="257"/>
        <v>1.9800000000000005E-2</v>
      </c>
      <c r="K1632" s="37">
        <f t="shared" si="259"/>
        <v>1.9800000000001199E-2</v>
      </c>
      <c r="L1632" s="37">
        <f t="shared" si="255"/>
        <v>-1.1934897514720432E-16</v>
      </c>
      <c r="M1632" s="37">
        <f t="shared" si="256"/>
        <v>9.9000000000005833E-2</v>
      </c>
      <c r="N1632" s="36"/>
      <c r="O1632" s="37">
        <f>IF(M1632&gt;'FOBAS Calculator'!$D$22,0,1)</f>
        <v>1</v>
      </c>
      <c r="P1632" s="37">
        <f t="shared" si="258"/>
        <v>162.69999999999504</v>
      </c>
      <c r="Q1632" s="36"/>
      <c r="R1632" s="36"/>
    </row>
    <row r="1633" spans="1:18">
      <c r="A1633" s="36"/>
      <c r="B1633" s="36"/>
      <c r="C1633" s="36"/>
      <c r="D1633" s="37">
        <f t="shared" si="251"/>
        <v>162.79999999999504</v>
      </c>
      <c r="E1633" s="37"/>
      <c r="F1633" s="37">
        <f t="shared" si="250"/>
        <v>0.1</v>
      </c>
      <c r="G1633" s="53">
        <f t="shared" si="252"/>
        <v>1</v>
      </c>
      <c r="H1633" s="37">
        <f t="shared" si="253"/>
        <v>0.2</v>
      </c>
      <c r="I1633" s="37">
        <f t="shared" si="254"/>
        <v>32.559999999999491</v>
      </c>
      <c r="J1633" s="37">
        <f t="shared" si="257"/>
        <v>1.9800000000000005E-2</v>
      </c>
      <c r="K1633" s="37">
        <f t="shared" si="259"/>
        <v>1.9800000000001171E-2</v>
      </c>
      <c r="L1633" s="37">
        <f t="shared" si="255"/>
        <v>-1.1657341758564144E-16</v>
      </c>
      <c r="M1633" s="37">
        <f t="shared" si="256"/>
        <v>9.9000000000005722E-2</v>
      </c>
      <c r="N1633" s="36"/>
      <c r="O1633" s="37">
        <f>IF(M1633&gt;'FOBAS Calculator'!$D$22,0,1)</f>
        <v>1</v>
      </c>
      <c r="P1633" s="37">
        <f t="shared" si="258"/>
        <v>162.79999999999504</v>
      </c>
      <c r="Q1633" s="36"/>
      <c r="R1633" s="36"/>
    </row>
    <row r="1634" spans="1:18">
      <c r="A1634" s="36"/>
      <c r="B1634" s="36"/>
      <c r="C1634" s="36"/>
      <c r="D1634" s="37">
        <f t="shared" si="251"/>
        <v>162.89999999999503</v>
      </c>
      <c r="E1634" s="37"/>
      <c r="F1634" s="37">
        <f t="shared" si="250"/>
        <v>0.1</v>
      </c>
      <c r="G1634" s="53">
        <f t="shared" si="252"/>
        <v>1</v>
      </c>
      <c r="H1634" s="37">
        <f t="shared" si="253"/>
        <v>0.2</v>
      </c>
      <c r="I1634" s="37">
        <f t="shared" si="254"/>
        <v>32.579999999999494</v>
      </c>
      <c r="J1634" s="37">
        <f t="shared" si="257"/>
        <v>1.9800000000000005E-2</v>
      </c>
      <c r="K1634" s="37">
        <f t="shared" si="259"/>
        <v>1.980000000000115E-2</v>
      </c>
      <c r="L1634" s="37">
        <f t="shared" si="255"/>
        <v>-1.1449174941446927E-16</v>
      </c>
      <c r="M1634" s="37">
        <f t="shared" si="256"/>
        <v>9.9000000000005611E-2</v>
      </c>
      <c r="N1634" s="36"/>
      <c r="O1634" s="37">
        <f>IF(M1634&gt;'FOBAS Calculator'!$D$22,0,1)</f>
        <v>1</v>
      </c>
      <c r="P1634" s="37">
        <f t="shared" si="258"/>
        <v>162.89999999999503</v>
      </c>
      <c r="Q1634" s="36"/>
      <c r="R1634" s="36"/>
    </row>
    <row r="1635" spans="1:18">
      <c r="A1635" s="36"/>
      <c r="B1635" s="36"/>
      <c r="C1635" s="36"/>
      <c r="D1635" s="37">
        <f t="shared" si="251"/>
        <v>162.99999999999503</v>
      </c>
      <c r="E1635" s="37"/>
      <c r="F1635" s="37">
        <f t="shared" si="250"/>
        <v>0.1</v>
      </c>
      <c r="G1635" s="53">
        <f t="shared" si="252"/>
        <v>1</v>
      </c>
      <c r="H1635" s="37">
        <f t="shared" si="253"/>
        <v>0.2</v>
      </c>
      <c r="I1635" s="37">
        <f t="shared" si="254"/>
        <v>32.599999999999497</v>
      </c>
      <c r="J1635" s="37">
        <f t="shared" si="257"/>
        <v>1.9800000000000005E-2</v>
      </c>
      <c r="K1635" s="37">
        <f t="shared" si="259"/>
        <v>1.9800000000001129E-2</v>
      </c>
      <c r="L1635" s="37">
        <f t="shared" si="255"/>
        <v>-1.1241008124329709E-16</v>
      </c>
      <c r="M1635" s="37">
        <f t="shared" si="256"/>
        <v>9.90000000000055E-2</v>
      </c>
      <c r="N1635" s="36"/>
      <c r="O1635" s="37">
        <f>IF(M1635&gt;'FOBAS Calculator'!$D$22,0,1)</f>
        <v>1</v>
      </c>
      <c r="P1635" s="37">
        <f t="shared" si="258"/>
        <v>162.99999999999503</v>
      </c>
      <c r="Q1635" s="36"/>
      <c r="R1635" s="36"/>
    </row>
    <row r="1636" spans="1:18">
      <c r="A1636" s="36"/>
      <c r="B1636" s="36"/>
      <c r="C1636" s="36"/>
      <c r="D1636" s="37">
        <f t="shared" si="251"/>
        <v>163.09999999999502</v>
      </c>
      <c r="E1636" s="37"/>
      <c r="F1636" s="37">
        <f t="shared" si="250"/>
        <v>0.1</v>
      </c>
      <c r="G1636" s="53">
        <f t="shared" si="252"/>
        <v>1</v>
      </c>
      <c r="H1636" s="37">
        <f t="shared" si="253"/>
        <v>0.2</v>
      </c>
      <c r="I1636" s="37">
        <f t="shared" si="254"/>
        <v>32.6199999999995</v>
      </c>
      <c r="J1636" s="37">
        <f t="shared" si="257"/>
        <v>1.9800000000000005E-2</v>
      </c>
      <c r="K1636" s="37">
        <f t="shared" si="259"/>
        <v>1.9800000000001105E-2</v>
      </c>
      <c r="L1636" s="37">
        <f t="shared" si="255"/>
        <v>-1.0998146837692957E-16</v>
      </c>
      <c r="M1636" s="37">
        <f t="shared" si="256"/>
        <v>9.9000000000005389E-2</v>
      </c>
      <c r="N1636" s="36"/>
      <c r="O1636" s="37">
        <f>IF(M1636&gt;'FOBAS Calculator'!$D$22,0,1)</f>
        <v>1</v>
      </c>
      <c r="P1636" s="37">
        <f t="shared" si="258"/>
        <v>163.09999999999502</v>
      </c>
      <c r="Q1636" s="36"/>
      <c r="R1636" s="36"/>
    </row>
    <row r="1637" spans="1:18">
      <c r="A1637" s="36"/>
      <c r="B1637" s="36"/>
      <c r="C1637" s="36"/>
      <c r="D1637" s="37">
        <f t="shared" si="251"/>
        <v>163.19999999999501</v>
      </c>
      <c r="E1637" s="37"/>
      <c r="F1637" s="37">
        <f t="shared" si="250"/>
        <v>0.1</v>
      </c>
      <c r="G1637" s="53">
        <f t="shared" si="252"/>
        <v>1</v>
      </c>
      <c r="H1637" s="37">
        <f t="shared" si="253"/>
        <v>0.2</v>
      </c>
      <c r="I1637" s="37">
        <f t="shared" si="254"/>
        <v>32.639999999999503</v>
      </c>
      <c r="J1637" s="37">
        <f t="shared" si="257"/>
        <v>1.9800000000000005E-2</v>
      </c>
      <c r="K1637" s="37">
        <f t="shared" si="259"/>
        <v>1.9800000000001081E-2</v>
      </c>
      <c r="L1637" s="37">
        <f t="shared" si="255"/>
        <v>-1.0755285551056204E-16</v>
      </c>
      <c r="M1637" s="37">
        <f t="shared" si="256"/>
        <v>9.9000000000005278E-2</v>
      </c>
      <c r="N1637" s="36"/>
      <c r="O1637" s="37">
        <f>IF(M1637&gt;'FOBAS Calculator'!$D$22,0,1)</f>
        <v>1</v>
      </c>
      <c r="P1637" s="37">
        <f t="shared" si="258"/>
        <v>163.19999999999501</v>
      </c>
      <c r="Q1637" s="36"/>
      <c r="R1637" s="36"/>
    </row>
    <row r="1638" spans="1:18">
      <c r="A1638" s="36"/>
      <c r="B1638" s="36"/>
      <c r="C1638" s="36"/>
      <c r="D1638" s="37">
        <f t="shared" si="251"/>
        <v>163.29999999999501</v>
      </c>
      <c r="E1638" s="37"/>
      <c r="F1638" s="37">
        <f t="shared" si="250"/>
        <v>0.1</v>
      </c>
      <c r="G1638" s="53">
        <f t="shared" si="252"/>
        <v>1</v>
      </c>
      <c r="H1638" s="37">
        <f t="shared" si="253"/>
        <v>0.2</v>
      </c>
      <c r="I1638" s="37">
        <f t="shared" si="254"/>
        <v>32.659999999999506</v>
      </c>
      <c r="J1638" s="37">
        <f t="shared" si="257"/>
        <v>1.9800000000000005E-2</v>
      </c>
      <c r="K1638" s="37">
        <f t="shared" si="259"/>
        <v>1.980000000000106E-2</v>
      </c>
      <c r="L1638" s="37">
        <f t="shared" si="255"/>
        <v>-1.0547118733938987E-16</v>
      </c>
      <c r="M1638" s="37">
        <f t="shared" si="256"/>
        <v>9.9000000000005167E-2</v>
      </c>
      <c r="N1638" s="36"/>
      <c r="O1638" s="37">
        <f>IF(M1638&gt;'FOBAS Calculator'!$D$22,0,1)</f>
        <v>1</v>
      </c>
      <c r="P1638" s="37">
        <f t="shared" si="258"/>
        <v>163.29999999999501</v>
      </c>
      <c r="Q1638" s="36"/>
      <c r="R1638" s="36"/>
    </row>
    <row r="1639" spans="1:18">
      <c r="A1639" s="36"/>
      <c r="B1639" s="36"/>
      <c r="C1639" s="36"/>
      <c r="D1639" s="37">
        <f t="shared" si="251"/>
        <v>163.399999999995</v>
      </c>
      <c r="E1639" s="37"/>
      <c r="F1639" s="37">
        <f t="shared" si="250"/>
        <v>0.1</v>
      </c>
      <c r="G1639" s="53">
        <f t="shared" si="252"/>
        <v>1</v>
      </c>
      <c r="H1639" s="37">
        <f t="shared" si="253"/>
        <v>0.2</v>
      </c>
      <c r="I1639" s="37">
        <f t="shared" si="254"/>
        <v>32.679999999999509</v>
      </c>
      <c r="J1639" s="37">
        <f t="shared" si="257"/>
        <v>1.9800000000000005E-2</v>
      </c>
      <c r="K1639" s="37">
        <f t="shared" si="259"/>
        <v>1.9800000000001036E-2</v>
      </c>
      <c r="L1639" s="37">
        <f t="shared" si="255"/>
        <v>-1.0304257447302234E-16</v>
      </c>
      <c r="M1639" s="37">
        <f t="shared" si="256"/>
        <v>9.900000000000507E-2</v>
      </c>
      <c r="N1639" s="36"/>
      <c r="O1639" s="37">
        <f>IF(M1639&gt;'FOBAS Calculator'!$D$22,0,1)</f>
        <v>1</v>
      </c>
      <c r="P1639" s="37">
        <f t="shared" si="258"/>
        <v>163.399999999995</v>
      </c>
      <c r="Q1639" s="36"/>
      <c r="R1639" s="36"/>
    </row>
    <row r="1640" spans="1:18">
      <c r="A1640" s="36"/>
      <c r="B1640" s="36"/>
      <c r="C1640" s="36"/>
      <c r="D1640" s="37">
        <f t="shared" si="251"/>
        <v>163.499999999995</v>
      </c>
      <c r="E1640" s="37"/>
      <c r="F1640" s="37">
        <f t="shared" si="250"/>
        <v>0.1</v>
      </c>
      <c r="G1640" s="53">
        <f t="shared" si="252"/>
        <v>1</v>
      </c>
      <c r="H1640" s="37">
        <f t="shared" si="253"/>
        <v>0.2</v>
      </c>
      <c r="I1640" s="37">
        <f t="shared" si="254"/>
        <v>32.699999999999513</v>
      </c>
      <c r="J1640" s="37">
        <f t="shared" si="257"/>
        <v>1.9800000000000005E-2</v>
      </c>
      <c r="K1640" s="37">
        <f t="shared" si="259"/>
        <v>1.9800000000001018E-2</v>
      </c>
      <c r="L1640" s="37">
        <f t="shared" si="255"/>
        <v>-1.0130785099704553E-16</v>
      </c>
      <c r="M1640" s="37">
        <f t="shared" si="256"/>
        <v>9.9000000000004973E-2</v>
      </c>
      <c r="N1640" s="36"/>
      <c r="O1640" s="37">
        <f>IF(M1640&gt;'FOBAS Calculator'!$D$22,0,1)</f>
        <v>1</v>
      </c>
      <c r="P1640" s="37">
        <f t="shared" si="258"/>
        <v>163.499999999995</v>
      </c>
      <c r="Q1640" s="36"/>
      <c r="R1640" s="36"/>
    </row>
    <row r="1641" spans="1:18">
      <c r="A1641" s="36"/>
      <c r="B1641" s="36"/>
      <c r="C1641" s="36"/>
      <c r="D1641" s="37">
        <f t="shared" si="251"/>
        <v>163.59999999999499</v>
      </c>
      <c r="E1641" s="37"/>
      <c r="F1641" s="37">
        <f t="shared" si="250"/>
        <v>0.1</v>
      </c>
      <c r="G1641" s="53">
        <f t="shared" si="252"/>
        <v>1</v>
      </c>
      <c r="H1641" s="37">
        <f t="shared" si="253"/>
        <v>0.2</v>
      </c>
      <c r="I1641" s="37">
        <f t="shared" si="254"/>
        <v>32.719999999999516</v>
      </c>
      <c r="J1641" s="37">
        <f t="shared" si="257"/>
        <v>1.9800000000000005E-2</v>
      </c>
      <c r="K1641" s="37">
        <f t="shared" si="259"/>
        <v>1.9800000000000997E-2</v>
      </c>
      <c r="L1641" s="37">
        <f t="shared" si="255"/>
        <v>-9.9226182825873371E-17</v>
      </c>
      <c r="M1641" s="37">
        <f t="shared" si="256"/>
        <v>9.9000000000004876E-2</v>
      </c>
      <c r="N1641" s="36"/>
      <c r="O1641" s="37">
        <f>IF(M1641&gt;'FOBAS Calculator'!$D$22,0,1)</f>
        <v>1</v>
      </c>
      <c r="P1641" s="37">
        <f t="shared" si="258"/>
        <v>163.59999999999499</v>
      </c>
      <c r="Q1641" s="36"/>
      <c r="R1641" s="36"/>
    </row>
    <row r="1642" spans="1:18">
      <c r="A1642" s="36"/>
      <c r="B1642" s="36"/>
      <c r="C1642" s="36"/>
      <c r="D1642" s="37">
        <f t="shared" si="251"/>
        <v>163.69999999999499</v>
      </c>
      <c r="E1642" s="37"/>
      <c r="F1642" s="37">
        <f t="shared" si="250"/>
        <v>0.1</v>
      </c>
      <c r="G1642" s="53">
        <f t="shared" si="252"/>
        <v>1</v>
      </c>
      <c r="H1642" s="37">
        <f t="shared" si="253"/>
        <v>0.2</v>
      </c>
      <c r="I1642" s="37">
        <f t="shared" si="254"/>
        <v>32.739999999999519</v>
      </c>
      <c r="J1642" s="37">
        <f t="shared" si="257"/>
        <v>1.9800000000000005E-2</v>
      </c>
      <c r="K1642" s="37">
        <f t="shared" si="259"/>
        <v>1.980000000000098E-2</v>
      </c>
      <c r="L1642" s="37">
        <f t="shared" si="255"/>
        <v>-9.7491459349896564E-17</v>
      </c>
      <c r="M1642" s="37">
        <f t="shared" si="256"/>
        <v>9.9000000000004779E-2</v>
      </c>
      <c r="N1642" s="36"/>
      <c r="O1642" s="37">
        <f>IF(M1642&gt;'FOBAS Calculator'!$D$22,0,1)</f>
        <v>1</v>
      </c>
      <c r="P1642" s="37">
        <f t="shared" si="258"/>
        <v>163.69999999999499</v>
      </c>
      <c r="Q1642" s="36"/>
      <c r="R1642" s="36"/>
    </row>
    <row r="1643" spans="1:18">
      <c r="A1643" s="36"/>
      <c r="B1643" s="36"/>
      <c r="C1643" s="36"/>
      <c r="D1643" s="37">
        <f t="shared" si="251"/>
        <v>163.79999999999498</v>
      </c>
      <c r="E1643" s="37"/>
      <c r="F1643" s="37">
        <f t="shared" si="250"/>
        <v>0.1</v>
      </c>
      <c r="G1643" s="53">
        <f t="shared" si="252"/>
        <v>1</v>
      </c>
      <c r="H1643" s="37">
        <f t="shared" si="253"/>
        <v>0.2</v>
      </c>
      <c r="I1643" s="37">
        <f t="shared" si="254"/>
        <v>32.759999999999522</v>
      </c>
      <c r="J1643" s="37">
        <f t="shared" si="257"/>
        <v>1.9800000000000005E-2</v>
      </c>
      <c r="K1643" s="37">
        <f t="shared" si="259"/>
        <v>1.9800000000000959E-2</v>
      </c>
      <c r="L1643" s="37">
        <f t="shared" si="255"/>
        <v>-9.540979117872439E-17</v>
      </c>
      <c r="M1643" s="37">
        <f t="shared" si="256"/>
        <v>9.9000000000004681E-2</v>
      </c>
      <c r="N1643" s="36"/>
      <c r="O1643" s="37">
        <f>IF(M1643&gt;'FOBAS Calculator'!$D$22,0,1)</f>
        <v>1</v>
      </c>
      <c r="P1643" s="37">
        <f t="shared" si="258"/>
        <v>163.79999999999498</v>
      </c>
      <c r="Q1643" s="36"/>
      <c r="R1643" s="36"/>
    </row>
    <row r="1644" spans="1:18">
      <c r="A1644" s="36"/>
      <c r="B1644" s="36"/>
      <c r="C1644" s="36"/>
      <c r="D1644" s="37">
        <f t="shared" si="251"/>
        <v>163.89999999999498</v>
      </c>
      <c r="E1644" s="37"/>
      <c r="F1644" s="37">
        <f t="shared" si="250"/>
        <v>0.1</v>
      </c>
      <c r="G1644" s="53">
        <f t="shared" si="252"/>
        <v>1</v>
      </c>
      <c r="H1644" s="37">
        <f t="shared" si="253"/>
        <v>0.2</v>
      </c>
      <c r="I1644" s="37">
        <f t="shared" si="254"/>
        <v>32.779999999999525</v>
      </c>
      <c r="J1644" s="37">
        <f t="shared" si="257"/>
        <v>1.9800000000000005E-2</v>
      </c>
      <c r="K1644" s="37">
        <f t="shared" si="259"/>
        <v>1.9800000000000942E-2</v>
      </c>
      <c r="L1644" s="37">
        <f t="shared" si="255"/>
        <v>-9.3675067702747583E-17</v>
      </c>
      <c r="M1644" s="37">
        <f t="shared" si="256"/>
        <v>9.9000000000004584E-2</v>
      </c>
      <c r="N1644" s="36"/>
      <c r="O1644" s="37">
        <f>IF(M1644&gt;'FOBAS Calculator'!$D$22,0,1)</f>
        <v>1</v>
      </c>
      <c r="P1644" s="37">
        <f t="shared" si="258"/>
        <v>163.89999999999498</v>
      </c>
      <c r="Q1644" s="36"/>
      <c r="R1644" s="36"/>
    </row>
    <row r="1645" spans="1:18">
      <c r="A1645" s="36"/>
      <c r="B1645" s="36"/>
      <c r="C1645" s="36"/>
      <c r="D1645" s="37">
        <f t="shared" si="251"/>
        <v>163.99999999999497</v>
      </c>
      <c r="E1645" s="37"/>
      <c r="F1645" s="37">
        <f t="shared" si="250"/>
        <v>0.1</v>
      </c>
      <c r="G1645" s="53">
        <f t="shared" si="252"/>
        <v>1</v>
      </c>
      <c r="H1645" s="37">
        <f t="shared" si="253"/>
        <v>0.2</v>
      </c>
      <c r="I1645" s="37">
        <f t="shared" si="254"/>
        <v>32.799999999999528</v>
      </c>
      <c r="J1645" s="37">
        <f t="shared" si="257"/>
        <v>1.9800000000000005E-2</v>
      </c>
      <c r="K1645" s="37">
        <f t="shared" si="259"/>
        <v>1.9800000000000921E-2</v>
      </c>
      <c r="L1645" s="37">
        <f t="shared" si="255"/>
        <v>-9.159339953157541E-17</v>
      </c>
      <c r="M1645" s="37">
        <f t="shared" si="256"/>
        <v>9.9000000000004487E-2</v>
      </c>
      <c r="N1645" s="36"/>
      <c r="O1645" s="37">
        <f>IF(M1645&gt;'FOBAS Calculator'!$D$22,0,1)</f>
        <v>1</v>
      </c>
      <c r="P1645" s="37">
        <f t="shared" si="258"/>
        <v>163.99999999999497</v>
      </c>
      <c r="Q1645" s="36"/>
      <c r="R1645" s="36"/>
    </row>
    <row r="1646" spans="1:18">
      <c r="A1646" s="36"/>
      <c r="B1646" s="36"/>
      <c r="C1646" s="36"/>
      <c r="D1646" s="37">
        <f t="shared" si="251"/>
        <v>164.09999999999496</v>
      </c>
      <c r="E1646" s="37"/>
      <c r="F1646" s="37">
        <f t="shared" si="250"/>
        <v>0.1</v>
      </c>
      <c r="G1646" s="53">
        <f t="shared" si="252"/>
        <v>1</v>
      </c>
      <c r="H1646" s="37">
        <f t="shared" si="253"/>
        <v>0.2</v>
      </c>
      <c r="I1646" s="37">
        <f t="shared" si="254"/>
        <v>32.819999999999531</v>
      </c>
      <c r="J1646" s="37">
        <f t="shared" si="257"/>
        <v>1.9800000000000005E-2</v>
      </c>
      <c r="K1646" s="37">
        <f t="shared" si="259"/>
        <v>1.98000000000009E-2</v>
      </c>
      <c r="L1646" s="37">
        <f t="shared" si="255"/>
        <v>-8.9511731360403249E-17</v>
      </c>
      <c r="M1646" s="37">
        <f t="shared" si="256"/>
        <v>9.9000000000004404E-2</v>
      </c>
      <c r="N1646" s="36"/>
      <c r="O1646" s="37">
        <f>IF(M1646&gt;'FOBAS Calculator'!$D$22,0,1)</f>
        <v>1</v>
      </c>
      <c r="P1646" s="37">
        <f t="shared" si="258"/>
        <v>164.09999999999496</v>
      </c>
      <c r="Q1646" s="36"/>
      <c r="R1646" s="36"/>
    </row>
    <row r="1647" spans="1:18">
      <c r="A1647" s="36"/>
      <c r="B1647" s="36"/>
      <c r="C1647" s="36"/>
      <c r="D1647" s="37">
        <f t="shared" si="251"/>
        <v>164.19999999999496</v>
      </c>
      <c r="E1647" s="37"/>
      <c r="F1647" s="37">
        <f t="shared" si="250"/>
        <v>0.1</v>
      </c>
      <c r="G1647" s="53">
        <f t="shared" si="252"/>
        <v>1</v>
      </c>
      <c r="H1647" s="37">
        <f t="shared" si="253"/>
        <v>0.2</v>
      </c>
      <c r="I1647" s="37">
        <f t="shared" si="254"/>
        <v>32.839999999999534</v>
      </c>
      <c r="J1647" s="37">
        <f t="shared" si="257"/>
        <v>1.9800000000000005E-2</v>
      </c>
      <c r="K1647" s="37">
        <f t="shared" si="259"/>
        <v>1.9800000000000886E-2</v>
      </c>
      <c r="L1647" s="37">
        <f t="shared" si="255"/>
        <v>-8.8123952579621795E-17</v>
      </c>
      <c r="M1647" s="37">
        <f t="shared" si="256"/>
        <v>9.9000000000004321E-2</v>
      </c>
      <c r="N1647" s="36"/>
      <c r="O1647" s="37">
        <f>IF(M1647&gt;'FOBAS Calculator'!$D$22,0,1)</f>
        <v>1</v>
      </c>
      <c r="P1647" s="37">
        <f t="shared" si="258"/>
        <v>164.19999999999496</v>
      </c>
      <c r="Q1647" s="36"/>
      <c r="R1647" s="36"/>
    </row>
    <row r="1648" spans="1:18">
      <c r="A1648" s="36"/>
      <c r="B1648" s="36"/>
      <c r="C1648" s="36"/>
      <c r="D1648" s="37">
        <f t="shared" si="251"/>
        <v>164.29999999999495</v>
      </c>
      <c r="E1648" s="37"/>
      <c r="F1648" s="37">
        <f t="shared" si="250"/>
        <v>0.1</v>
      </c>
      <c r="G1648" s="53">
        <f t="shared" si="252"/>
        <v>1</v>
      </c>
      <c r="H1648" s="37">
        <f t="shared" si="253"/>
        <v>0.2</v>
      </c>
      <c r="I1648" s="37">
        <f t="shared" si="254"/>
        <v>32.859999999999538</v>
      </c>
      <c r="J1648" s="37">
        <f t="shared" si="257"/>
        <v>1.9800000000000005E-2</v>
      </c>
      <c r="K1648" s="37">
        <f t="shared" si="259"/>
        <v>1.9800000000000866E-2</v>
      </c>
      <c r="L1648" s="37">
        <f t="shared" si="255"/>
        <v>-8.6042284408449634E-17</v>
      </c>
      <c r="M1648" s="37">
        <f t="shared" si="256"/>
        <v>9.9000000000004237E-2</v>
      </c>
      <c r="N1648" s="36"/>
      <c r="O1648" s="37">
        <f>IF(M1648&gt;'FOBAS Calculator'!$D$22,0,1)</f>
        <v>1</v>
      </c>
      <c r="P1648" s="37">
        <f t="shared" si="258"/>
        <v>164.29999999999495</v>
      </c>
      <c r="Q1648" s="36"/>
      <c r="R1648" s="36"/>
    </row>
    <row r="1649" spans="1:18">
      <c r="A1649" s="36"/>
      <c r="B1649" s="36"/>
      <c r="C1649" s="36"/>
      <c r="D1649" s="37">
        <f t="shared" si="251"/>
        <v>164.39999999999495</v>
      </c>
      <c r="E1649" s="37"/>
      <c r="F1649" s="37">
        <f t="shared" si="250"/>
        <v>0.1</v>
      </c>
      <c r="G1649" s="53">
        <f t="shared" si="252"/>
        <v>1</v>
      </c>
      <c r="H1649" s="37">
        <f t="shared" si="253"/>
        <v>0.2</v>
      </c>
      <c r="I1649" s="37">
        <f t="shared" si="254"/>
        <v>32.879999999999541</v>
      </c>
      <c r="J1649" s="37">
        <f t="shared" si="257"/>
        <v>1.9800000000000005E-2</v>
      </c>
      <c r="K1649" s="37">
        <f t="shared" si="259"/>
        <v>1.9800000000000852E-2</v>
      </c>
      <c r="L1649" s="37">
        <f t="shared" si="255"/>
        <v>-8.4654505627668181E-17</v>
      </c>
      <c r="M1649" s="37">
        <f t="shared" si="256"/>
        <v>9.9000000000004154E-2</v>
      </c>
      <c r="N1649" s="36"/>
      <c r="O1649" s="37">
        <f>IF(M1649&gt;'FOBAS Calculator'!$D$22,0,1)</f>
        <v>1</v>
      </c>
      <c r="P1649" s="37">
        <f t="shared" si="258"/>
        <v>164.39999999999495</v>
      </c>
      <c r="Q1649" s="36"/>
      <c r="R1649" s="36"/>
    </row>
    <row r="1650" spans="1:18">
      <c r="A1650" s="36"/>
      <c r="B1650" s="36"/>
      <c r="C1650" s="36"/>
      <c r="D1650" s="37">
        <f t="shared" si="251"/>
        <v>164.49999999999494</v>
      </c>
      <c r="E1650" s="37"/>
      <c r="F1650" s="37">
        <f t="shared" si="250"/>
        <v>0.1</v>
      </c>
      <c r="G1650" s="53">
        <f t="shared" si="252"/>
        <v>1</v>
      </c>
      <c r="H1650" s="37">
        <f t="shared" si="253"/>
        <v>0.2</v>
      </c>
      <c r="I1650" s="37">
        <f t="shared" si="254"/>
        <v>32.899999999999544</v>
      </c>
      <c r="J1650" s="37">
        <f t="shared" si="257"/>
        <v>1.9800000000000005E-2</v>
      </c>
      <c r="K1650" s="37">
        <f t="shared" si="259"/>
        <v>1.9800000000000831E-2</v>
      </c>
      <c r="L1650" s="37">
        <f t="shared" si="255"/>
        <v>-8.257283745649602E-17</v>
      </c>
      <c r="M1650" s="37">
        <f t="shared" si="256"/>
        <v>9.9000000000004071E-2</v>
      </c>
      <c r="N1650" s="36"/>
      <c r="O1650" s="37">
        <f>IF(M1650&gt;'FOBAS Calculator'!$D$22,0,1)</f>
        <v>1</v>
      </c>
      <c r="P1650" s="37">
        <f t="shared" si="258"/>
        <v>164.49999999999494</v>
      </c>
      <c r="Q1650" s="36"/>
      <c r="R1650" s="36"/>
    </row>
    <row r="1651" spans="1:18">
      <c r="A1651" s="36"/>
      <c r="B1651" s="36"/>
      <c r="C1651" s="36"/>
      <c r="D1651" s="37">
        <f t="shared" si="251"/>
        <v>164.59999999999494</v>
      </c>
      <c r="E1651" s="37"/>
      <c r="F1651" s="37">
        <f t="shared" si="250"/>
        <v>0.1</v>
      </c>
      <c r="G1651" s="53">
        <f t="shared" si="252"/>
        <v>1</v>
      </c>
      <c r="H1651" s="37">
        <f t="shared" si="253"/>
        <v>0.2</v>
      </c>
      <c r="I1651" s="37">
        <f t="shared" si="254"/>
        <v>32.919999999999547</v>
      </c>
      <c r="J1651" s="37">
        <f t="shared" si="257"/>
        <v>1.9800000000000005E-2</v>
      </c>
      <c r="K1651" s="37">
        <f t="shared" si="259"/>
        <v>1.980000000000082E-2</v>
      </c>
      <c r="L1651" s="37">
        <f t="shared" si="255"/>
        <v>-8.1532003370909933E-17</v>
      </c>
      <c r="M1651" s="37">
        <f t="shared" si="256"/>
        <v>9.9000000000003988E-2</v>
      </c>
      <c r="N1651" s="36"/>
      <c r="O1651" s="37">
        <f>IF(M1651&gt;'FOBAS Calculator'!$D$22,0,1)</f>
        <v>1</v>
      </c>
      <c r="P1651" s="37">
        <f t="shared" si="258"/>
        <v>164.59999999999494</v>
      </c>
      <c r="Q1651" s="36"/>
      <c r="R1651" s="36"/>
    </row>
    <row r="1652" spans="1:18">
      <c r="A1652" s="36"/>
      <c r="B1652" s="36"/>
      <c r="C1652" s="36"/>
      <c r="D1652" s="37">
        <f t="shared" si="251"/>
        <v>164.69999999999493</v>
      </c>
      <c r="E1652" s="37"/>
      <c r="F1652" s="37">
        <f t="shared" si="250"/>
        <v>0.1</v>
      </c>
      <c r="G1652" s="53">
        <f t="shared" si="252"/>
        <v>1</v>
      </c>
      <c r="H1652" s="37">
        <f t="shared" si="253"/>
        <v>0.2</v>
      </c>
      <c r="I1652" s="37">
        <f t="shared" si="254"/>
        <v>32.93999999999955</v>
      </c>
      <c r="J1652" s="37">
        <f t="shared" si="257"/>
        <v>1.9800000000000005E-2</v>
      </c>
      <c r="K1652" s="37">
        <f t="shared" si="259"/>
        <v>1.9800000000000803E-2</v>
      </c>
      <c r="L1652" s="37">
        <f t="shared" si="255"/>
        <v>-7.9797279894933126E-17</v>
      </c>
      <c r="M1652" s="37">
        <f t="shared" si="256"/>
        <v>9.9000000000003904E-2</v>
      </c>
      <c r="N1652" s="36"/>
      <c r="O1652" s="37">
        <f>IF(M1652&gt;'FOBAS Calculator'!$D$22,0,1)</f>
        <v>1</v>
      </c>
      <c r="P1652" s="37">
        <f t="shared" si="258"/>
        <v>164.69999999999493</v>
      </c>
      <c r="Q1652" s="36"/>
      <c r="R1652" s="36"/>
    </row>
    <row r="1653" spans="1:18">
      <c r="A1653" s="36"/>
      <c r="B1653" s="36"/>
      <c r="C1653" s="36"/>
      <c r="D1653" s="37">
        <f t="shared" si="251"/>
        <v>164.79999999999492</v>
      </c>
      <c r="E1653" s="37"/>
      <c r="F1653" s="37">
        <f t="shared" si="250"/>
        <v>0.1</v>
      </c>
      <c r="G1653" s="53">
        <f t="shared" si="252"/>
        <v>1</v>
      </c>
      <c r="H1653" s="37">
        <f t="shared" si="253"/>
        <v>0.2</v>
      </c>
      <c r="I1653" s="37">
        <f t="shared" si="254"/>
        <v>32.959999999999553</v>
      </c>
      <c r="J1653" s="37">
        <f t="shared" si="257"/>
        <v>1.9800000000000005E-2</v>
      </c>
      <c r="K1653" s="37">
        <f t="shared" si="259"/>
        <v>1.9800000000000786E-2</v>
      </c>
      <c r="L1653" s="37">
        <f t="shared" si="255"/>
        <v>-7.8062556418956319E-17</v>
      </c>
      <c r="M1653" s="37">
        <f t="shared" si="256"/>
        <v>9.9000000000003821E-2</v>
      </c>
      <c r="N1653" s="36"/>
      <c r="O1653" s="37">
        <f>IF(M1653&gt;'FOBAS Calculator'!$D$22,0,1)</f>
        <v>1</v>
      </c>
      <c r="P1653" s="37">
        <f t="shared" si="258"/>
        <v>164.79999999999492</v>
      </c>
      <c r="Q1653" s="36"/>
      <c r="R1653" s="36"/>
    </row>
    <row r="1654" spans="1:18">
      <c r="A1654" s="36"/>
      <c r="B1654" s="36"/>
      <c r="C1654" s="36"/>
      <c r="D1654" s="37">
        <f t="shared" si="251"/>
        <v>164.89999999999492</v>
      </c>
      <c r="E1654" s="37"/>
      <c r="F1654" s="37">
        <f t="shared" si="250"/>
        <v>0.1</v>
      </c>
      <c r="G1654" s="53">
        <f t="shared" si="252"/>
        <v>1</v>
      </c>
      <c r="H1654" s="37">
        <f t="shared" si="253"/>
        <v>0.2</v>
      </c>
      <c r="I1654" s="37">
        <f t="shared" si="254"/>
        <v>32.979999999999556</v>
      </c>
      <c r="J1654" s="37">
        <f t="shared" si="257"/>
        <v>1.9800000000000005E-2</v>
      </c>
      <c r="K1654" s="37">
        <f t="shared" si="259"/>
        <v>1.9800000000000768E-2</v>
      </c>
      <c r="L1654" s="37">
        <f t="shared" si="255"/>
        <v>-7.6327832942979512E-17</v>
      </c>
      <c r="M1654" s="37">
        <f t="shared" si="256"/>
        <v>9.9000000000003752E-2</v>
      </c>
      <c r="N1654" s="36"/>
      <c r="O1654" s="37">
        <f>IF(M1654&gt;'FOBAS Calculator'!$D$22,0,1)</f>
        <v>1</v>
      </c>
      <c r="P1654" s="37">
        <f t="shared" si="258"/>
        <v>164.89999999999492</v>
      </c>
      <c r="Q1654" s="36"/>
      <c r="R1654" s="36"/>
    </row>
    <row r="1655" spans="1:18">
      <c r="A1655" s="36"/>
      <c r="B1655" s="36"/>
      <c r="C1655" s="36"/>
      <c r="D1655" s="37">
        <f t="shared" si="251"/>
        <v>164.99999999999491</v>
      </c>
      <c r="E1655" s="37"/>
      <c r="F1655" s="37">
        <f t="shared" si="250"/>
        <v>0.1</v>
      </c>
      <c r="G1655" s="53">
        <f t="shared" si="252"/>
        <v>1</v>
      </c>
      <c r="H1655" s="37">
        <f t="shared" si="253"/>
        <v>0.2</v>
      </c>
      <c r="I1655" s="37">
        <f t="shared" si="254"/>
        <v>32.999999999999559</v>
      </c>
      <c r="J1655" s="37">
        <f t="shared" si="257"/>
        <v>1.9800000000000005E-2</v>
      </c>
      <c r="K1655" s="37">
        <f t="shared" si="259"/>
        <v>1.9800000000000754E-2</v>
      </c>
      <c r="L1655" s="37">
        <f t="shared" si="255"/>
        <v>-7.4940054162198071E-17</v>
      </c>
      <c r="M1655" s="37">
        <f t="shared" si="256"/>
        <v>9.9000000000003682E-2</v>
      </c>
      <c r="N1655" s="36"/>
      <c r="O1655" s="37">
        <f>IF(M1655&gt;'FOBAS Calculator'!$D$22,0,1)</f>
        <v>1</v>
      </c>
      <c r="P1655" s="37">
        <f t="shared" si="258"/>
        <v>164.99999999999491</v>
      </c>
      <c r="Q1655" s="36"/>
      <c r="R1655" s="36"/>
    </row>
    <row r="1656" spans="1:18">
      <c r="A1656" s="36"/>
      <c r="B1656" s="36"/>
      <c r="C1656" s="36"/>
      <c r="D1656" s="37">
        <f t="shared" si="251"/>
        <v>165.09999999999491</v>
      </c>
      <c r="E1656" s="37"/>
      <c r="F1656" s="37">
        <f t="shared" si="250"/>
        <v>0.1</v>
      </c>
      <c r="G1656" s="53">
        <f t="shared" si="252"/>
        <v>1</v>
      </c>
      <c r="H1656" s="37">
        <f t="shared" si="253"/>
        <v>0.2</v>
      </c>
      <c r="I1656" s="37">
        <f t="shared" si="254"/>
        <v>33.019999999999563</v>
      </c>
      <c r="J1656" s="37">
        <f t="shared" si="257"/>
        <v>1.9800000000000005E-2</v>
      </c>
      <c r="K1656" s="37">
        <f t="shared" si="259"/>
        <v>1.9800000000000741E-2</v>
      </c>
      <c r="L1656" s="37">
        <f t="shared" si="255"/>
        <v>-7.3552275381416618E-17</v>
      </c>
      <c r="M1656" s="37">
        <f t="shared" si="256"/>
        <v>9.9000000000003613E-2</v>
      </c>
      <c r="N1656" s="36"/>
      <c r="O1656" s="37">
        <f>IF(M1656&gt;'FOBAS Calculator'!$D$22,0,1)</f>
        <v>1</v>
      </c>
      <c r="P1656" s="37">
        <f t="shared" si="258"/>
        <v>165.09999999999491</v>
      </c>
      <c r="Q1656" s="36"/>
      <c r="R1656" s="36"/>
    </row>
    <row r="1657" spans="1:18">
      <c r="A1657" s="36"/>
      <c r="B1657" s="36"/>
      <c r="C1657" s="36"/>
      <c r="D1657" s="37">
        <f t="shared" si="251"/>
        <v>165.1999999999949</v>
      </c>
      <c r="E1657" s="37"/>
      <c r="F1657" s="37">
        <f t="shared" si="250"/>
        <v>0.1</v>
      </c>
      <c r="G1657" s="53">
        <f t="shared" si="252"/>
        <v>1</v>
      </c>
      <c r="H1657" s="37">
        <f t="shared" si="253"/>
        <v>0.2</v>
      </c>
      <c r="I1657" s="37">
        <f t="shared" si="254"/>
        <v>33.039999999999566</v>
      </c>
      <c r="J1657" s="37">
        <f t="shared" si="257"/>
        <v>1.9800000000000005E-2</v>
      </c>
      <c r="K1657" s="37">
        <f t="shared" si="259"/>
        <v>1.9800000000000727E-2</v>
      </c>
      <c r="L1657" s="37">
        <f t="shared" si="255"/>
        <v>-7.2164496600635178E-17</v>
      </c>
      <c r="M1657" s="37">
        <f t="shared" si="256"/>
        <v>9.9000000000003543E-2</v>
      </c>
      <c r="N1657" s="36"/>
      <c r="O1657" s="37">
        <f>IF(M1657&gt;'FOBAS Calculator'!$D$22,0,1)</f>
        <v>1</v>
      </c>
      <c r="P1657" s="37">
        <f t="shared" si="258"/>
        <v>165.1999999999949</v>
      </c>
      <c r="Q1657" s="36"/>
      <c r="R1657" s="36"/>
    </row>
    <row r="1658" spans="1:18">
      <c r="A1658" s="36"/>
      <c r="B1658" s="36"/>
      <c r="C1658" s="36"/>
      <c r="D1658" s="37">
        <f t="shared" si="251"/>
        <v>165.2999999999949</v>
      </c>
      <c r="E1658" s="37"/>
      <c r="F1658" s="37">
        <f t="shared" si="250"/>
        <v>0.1</v>
      </c>
      <c r="G1658" s="53">
        <f t="shared" si="252"/>
        <v>1</v>
      </c>
      <c r="H1658" s="37">
        <f t="shared" si="253"/>
        <v>0.2</v>
      </c>
      <c r="I1658" s="37">
        <f t="shared" si="254"/>
        <v>33.059999999999569</v>
      </c>
      <c r="J1658" s="37">
        <f t="shared" si="257"/>
        <v>1.9800000000000005E-2</v>
      </c>
      <c r="K1658" s="37">
        <f t="shared" si="259"/>
        <v>1.9800000000000713E-2</v>
      </c>
      <c r="L1658" s="37">
        <f t="shared" si="255"/>
        <v>-7.0776717819853725E-17</v>
      </c>
      <c r="M1658" s="37">
        <f t="shared" si="256"/>
        <v>9.9000000000003474E-2</v>
      </c>
      <c r="N1658" s="36"/>
      <c r="O1658" s="37">
        <f>IF(M1658&gt;'FOBAS Calculator'!$D$22,0,1)</f>
        <v>1</v>
      </c>
      <c r="P1658" s="37">
        <f t="shared" si="258"/>
        <v>165.2999999999949</v>
      </c>
      <c r="Q1658" s="36"/>
      <c r="R1658" s="36"/>
    </row>
    <row r="1659" spans="1:18">
      <c r="A1659" s="36"/>
      <c r="B1659" s="36"/>
      <c r="C1659" s="36"/>
      <c r="D1659" s="37">
        <f t="shared" si="251"/>
        <v>165.39999999999489</v>
      </c>
      <c r="E1659" s="37"/>
      <c r="F1659" s="37">
        <f t="shared" si="250"/>
        <v>0.1</v>
      </c>
      <c r="G1659" s="53">
        <f t="shared" si="252"/>
        <v>1</v>
      </c>
      <c r="H1659" s="37">
        <f t="shared" si="253"/>
        <v>0.2</v>
      </c>
      <c r="I1659" s="37">
        <f t="shared" si="254"/>
        <v>33.079999999999572</v>
      </c>
      <c r="J1659" s="37">
        <f t="shared" si="257"/>
        <v>1.9800000000000005E-2</v>
      </c>
      <c r="K1659" s="37">
        <f t="shared" si="259"/>
        <v>1.9800000000000699E-2</v>
      </c>
      <c r="L1659" s="37">
        <f t="shared" si="255"/>
        <v>-6.9388939039072284E-17</v>
      </c>
      <c r="M1659" s="37">
        <f t="shared" si="256"/>
        <v>9.9000000000003405E-2</v>
      </c>
      <c r="N1659" s="36"/>
      <c r="O1659" s="37">
        <f>IF(M1659&gt;'FOBAS Calculator'!$D$22,0,1)</f>
        <v>1</v>
      </c>
      <c r="P1659" s="37">
        <f t="shared" si="258"/>
        <v>165.39999999999489</v>
      </c>
      <c r="Q1659" s="36"/>
      <c r="R1659" s="36"/>
    </row>
    <row r="1660" spans="1:18">
      <c r="A1660" s="36"/>
      <c r="B1660" s="36"/>
      <c r="C1660" s="36"/>
      <c r="D1660" s="37">
        <f t="shared" si="251"/>
        <v>165.49999999999488</v>
      </c>
      <c r="E1660" s="37"/>
      <c r="F1660" s="37">
        <f t="shared" si="250"/>
        <v>0.1</v>
      </c>
      <c r="G1660" s="53">
        <f t="shared" si="252"/>
        <v>1</v>
      </c>
      <c r="H1660" s="37">
        <f t="shared" si="253"/>
        <v>0.2</v>
      </c>
      <c r="I1660" s="37">
        <f t="shared" si="254"/>
        <v>33.099999999999575</v>
      </c>
      <c r="J1660" s="37">
        <f t="shared" si="257"/>
        <v>1.9800000000000005E-2</v>
      </c>
      <c r="K1660" s="37">
        <f t="shared" si="259"/>
        <v>1.9800000000000685E-2</v>
      </c>
      <c r="L1660" s="37">
        <f t="shared" si="255"/>
        <v>-6.8001160258290843E-17</v>
      </c>
      <c r="M1660" s="37">
        <f t="shared" si="256"/>
        <v>9.9000000000003335E-2</v>
      </c>
      <c r="N1660" s="36"/>
      <c r="O1660" s="37">
        <f>IF(M1660&gt;'FOBAS Calculator'!$D$22,0,1)</f>
        <v>1</v>
      </c>
      <c r="P1660" s="37">
        <f t="shared" si="258"/>
        <v>165.49999999999488</v>
      </c>
      <c r="Q1660" s="36"/>
      <c r="R1660" s="36"/>
    </row>
    <row r="1661" spans="1:18">
      <c r="A1661" s="36"/>
      <c r="B1661" s="36"/>
      <c r="C1661" s="36"/>
      <c r="D1661" s="37">
        <f t="shared" si="251"/>
        <v>165.59999999999488</v>
      </c>
      <c r="E1661" s="37"/>
      <c r="F1661" s="37">
        <f t="shared" si="250"/>
        <v>0.1</v>
      </c>
      <c r="G1661" s="53">
        <f t="shared" si="252"/>
        <v>1</v>
      </c>
      <c r="H1661" s="37">
        <f t="shared" si="253"/>
        <v>0.2</v>
      </c>
      <c r="I1661" s="37">
        <f t="shared" si="254"/>
        <v>33.119999999999578</v>
      </c>
      <c r="J1661" s="37">
        <f t="shared" si="257"/>
        <v>1.9800000000000005E-2</v>
      </c>
      <c r="K1661" s="37">
        <f t="shared" si="259"/>
        <v>1.9800000000000671E-2</v>
      </c>
      <c r="L1661" s="37">
        <f t="shared" si="255"/>
        <v>-6.661338147750939E-17</v>
      </c>
      <c r="M1661" s="37">
        <f t="shared" si="256"/>
        <v>9.9000000000003266E-2</v>
      </c>
      <c r="N1661" s="36"/>
      <c r="O1661" s="37">
        <f>IF(M1661&gt;'FOBAS Calculator'!$D$22,0,1)</f>
        <v>1</v>
      </c>
      <c r="P1661" s="37">
        <f t="shared" si="258"/>
        <v>165.59999999999488</v>
      </c>
      <c r="Q1661" s="36"/>
      <c r="R1661" s="36"/>
    </row>
    <row r="1662" spans="1:18">
      <c r="A1662" s="36"/>
      <c r="B1662" s="36"/>
      <c r="C1662" s="36"/>
      <c r="D1662" s="37">
        <f t="shared" si="251"/>
        <v>165.69999999999487</v>
      </c>
      <c r="E1662" s="37"/>
      <c r="F1662" s="37">
        <f t="shared" si="250"/>
        <v>0.1</v>
      </c>
      <c r="G1662" s="53">
        <f t="shared" si="252"/>
        <v>1</v>
      </c>
      <c r="H1662" s="37">
        <f t="shared" si="253"/>
        <v>0.2</v>
      </c>
      <c r="I1662" s="37">
        <f t="shared" si="254"/>
        <v>33.139999999999581</v>
      </c>
      <c r="J1662" s="37">
        <f t="shared" si="257"/>
        <v>1.9800000000000005E-2</v>
      </c>
      <c r="K1662" s="37">
        <f t="shared" si="259"/>
        <v>1.9800000000000657E-2</v>
      </c>
      <c r="L1662" s="37">
        <f t="shared" si="255"/>
        <v>-6.5225602696727949E-17</v>
      </c>
      <c r="M1662" s="37">
        <f t="shared" si="256"/>
        <v>9.9000000000003197E-2</v>
      </c>
      <c r="N1662" s="36"/>
      <c r="O1662" s="37">
        <f>IF(M1662&gt;'FOBAS Calculator'!$D$22,0,1)</f>
        <v>1</v>
      </c>
      <c r="P1662" s="37">
        <f t="shared" si="258"/>
        <v>165.69999999999487</v>
      </c>
      <c r="Q1662" s="36"/>
      <c r="R1662" s="36"/>
    </row>
    <row r="1663" spans="1:18">
      <c r="A1663" s="36"/>
      <c r="B1663" s="36"/>
      <c r="C1663" s="36"/>
      <c r="D1663" s="37">
        <f t="shared" si="251"/>
        <v>165.79999999999487</v>
      </c>
      <c r="E1663" s="37"/>
      <c r="F1663" s="37">
        <f t="shared" si="250"/>
        <v>0.1</v>
      </c>
      <c r="G1663" s="53">
        <f t="shared" si="252"/>
        <v>1</v>
      </c>
      <c r="H1663" s="37">
        <f t="shared" si="253"/>
        <v>0.2</v>
      </c>
      <c r="I1663" s="37">
        <f t="shared" si="254"/>
        <v>33.159999999999584</v>
      </c>
      <c r="J1663" s="37">
        <f t="shared" si="257"/>
        <v>1.9800000000000005E-2</v>
      </c>
      <c r="K1663" s="37">
        <f t="shared" si="259"/>
        <v>1.9800000000000643E-2</v>
      </c>
      <c r="L1663" s="37">
        <f t="shared" si="255"/>
        <v>-6.3837823915946496E-17</v>
      </c>
      <c r="M1663" s="37">
        <f t="shared" si="256"/>
        <v>9.9000000000003127E-2</v>
      </c>
      <c r="N1663" s="36"/>
      <c r="O1663" s="37">
        <f>IF(M1663&gt;'FOBAS Calculator'!$D$22,0,1)</f>
        <v>1</v>
      </c>
      <c r="P1663" s="37">
        <f t="shared" si="258"/>
        <v>165.79999999999487</v>
      </c>
      <c r="Q1663" s="36"/>
      <c r="R1663" s="36"/>
    </row>
    <row r="1664" spans="1:18">
      <c r="A1664" s="36"/>
      <c r="B1664" s="36"/>
      <c r="C1664" s="36"/>
      <c r="D1664" s="37">
        <f t="shared" si="251"/>
        <v>165.89999999999486</v>
      </c>
      <c r="E1664" s="37"/>
      <c r="F1664" s="37">
        <f t="shared" si="250"/>
        <v>0.1</v>
      </c>
      <c r="G1664" s="53">
        <f t="shared" si="252"/>
        <v>1</v>
      </c>
      <c r="H1664" s="37">
        <f t="shared" si="253"/>
        <v>0.2</v>
      </c>
      <c r="I1664" s="37">
        <f t="shared" si="254"/>
        <v>33.179999999999588</v>
      </c>
      <c r="J1664" s="37">
        <f t="shared" si="257"/>
        <v>1.9800000000000005E-2</v>
      </c>
      <c r="K1664" s="37">
        <f t="shared" si="259"/>
        <v>1.980000000000063E-2</v>
      </c>
      <c r="L1664" s="37">
        <f t="shared" si="255"/>
        <v>-6.2450045135165055E-17</v>
      </c>
      <c r="M1664" s="37">
        <f t="shared" si="256"/>
        <v>9.9000000000003058E-2</v>
      </c>
      <c r="N1664" s="36"/>
      <c r="O1664" s="37">
        <f>IF(M1664&gt;'FOBAS Calculator'!$D$22,0,1)</f>
        <v>1</v>
      </c>
      <c r="P1664" s="37">
        <f t="shared" si="258"/>
        <v>165.89999999999486</v>
      </c>
      <c r="Q1664" s="36"/>
      <c r="R1664" s="36"/>
    </row>
    <row r="1665" spans="1:18">
      <c r="A1665" s="36"/>
      <c r="B1665" s="36"/>
      <c r="C1665" s="36"/>
      <c r="D1665" s="37">
        <f t="shared" si="251"/>
        <v>165.99999999999486</v>
      </c>
      <c r="E1665" s="37"/>
      <c r="F1665" s="37">
        <f t="shared" si="250"/>
        <v>0.1</v>
      </c>
      <c r="G1665" s="53">
        <f t="shared" si="252"/>
        <v>1</v>
      </c>
      <c r="H1665" s="37">
        <f t="shared" si="253"/>
        <v>0.2</v>
      </c>
      <c r="I1665" s="37">
        <f t="shared" si="254"/>
        <v>33.199999999999591</v>
      </c>
      <c r="J1665" s="37">
        <f t="shared" si="257"/>
        <v>1.9800000000000005E-2</v>
      </c>
      <c r="K1665" s="37">
        <f t="shared" si="259"/>
        <v>1.9800000000000616E-2</v>
      </c>
      <c r="L1665" s="37">
        <f t="shared" si="255"/>
        <v>-6.1062266354383615E-17</v>
      </c>
      <c r="M1665" s="37">
        <f t="shared" si="256"/>
        <v>9.9000000000003002E-2</v>
      </c>
      <c r="N1665" s="36"/>
      <c r="O1665" s="37">
        <f>IF(M1665&gt;'FOBAS Calculator'!$D$22,0,1)</f>
        <v>1</v>
      </c>
      <c r="P1665" s="37">
        <f t="shared" si="258"/>
        <v>165.99999999999486</v>
      </c>
      <c r="Q1665" s="36"/>
      <c r="R1665" s="36"/>
    </row>
    <row r="1666" spans="1:18">
      <c r="A1666" s="36"/>
      <c r="B1666" s="36"/>
      <c r="C1666" s="36"/>
      <c r="D1666" s="37">
        <f t="shared" si="251"/>
        <v>166.09999999999485</v>
      </c>
      <c r="E1666" s="37"/>
      <c r="F1666" s="37">
        <f t="shared" si="250"/>
        <v>0.1</v>
      </c>
      <c r="G1666" s="53">
        <f t="shared" si="252"/>
        <v>1</v>
      </c>
      <c r="H1666" s="37">
        <f t="shared" si="253"/>
        <v>0.2</v>
      </c>
      <c r="I1666" s="37">
        <f t="shared" si="254"/>
        <v>33.219999999999594</v>
      </c>
      <c r="J1666" s="37">
        <f t="shared" si="257"/>
        <v>1.9800000000000005E-2</v>
      </c>
      <c r="K1666" s="37">
        <f t="shared" si="259"/>
        <v>1.9800000000000602E-2</v>
      </c>
      <c r="L1666" s="37">
        <f t="shared" si="255"/>
        <v>-5.9674487573602162E-17</v>
      </c>
      <c r="M1666" s="37">
        <f t="shared" si="256"/>
        <v>9.9000000000002947E-2</v>
      </c>
      <c r="N1666" s="36"/>
      <c r="O1666" s="37">
        <f>IF(M1666&gt;'FOBAS Calculator'!$D$22,0,1)</f>
        <v>1</v>
      </c>
      <c r="P1666" s="37">
        <f t="shared" si="258"/>
        <v>166.09999999999485</v>
      </c>
      <c r="Q1666" s="36"/>
      <c r="R1666" s="36"/>
    </row>
    <row r="1667" spans="1:18">
      <c r="A1667" s="36"/>
      <c r="B1667" s="36"/>
      <c r="C1667" s="36"/>
      <c r="D1667" s="37">
        <f t="shared" si="251"/>
        <v>166.19999999999484</v>
      </c>
      <c r="E1667" s="37"/>
      <c r="F1667" s="37">
        <f t="shared" si="250"/>
        <v>0.1</v>
      </c>
      <c r="G1667" s="53">
        <f t="shared" si="252"/>
        <v>1</v>
      </c>
      <c r="H1667" s="37">
        <f t="shared" si="253"/>
        <v>0.2</v>
      </c>
      <c r="I1667" s="37">
        <f t="shared" si="254"/>
        <v>33.239999999999597</v>
      </c>
      <c r="J1667" s="37">
        <f t="shared" si="257"/>
        <v>1.9800000000000005E-2</v>
      </c>
      <c r="K1667" s="37">
        <f t="shared" si="259"/>
        <v>1.9800000000000595E-2</v>
      </c>
      <c r="L1667" s="37">
        <f t="shared" si="255"/>
        <v>-5.8980598183211441E-17</v>
      </c>
      <c r="M1667" s="37">
        <f t="shared" si="256"/>
        <v>9.9000000000002891E-2</v>
      </c>
      <c r="N1667" s="36"/>
      <c r="O1667" s="37">
        <f>IF(M1667&gt;'FOBAS Calculator'!$D$22,0,1)</f>
        <v>1</v>
      </c>
      <c r="P1667" s="37">
        <f t="shared" si="258"/>
        <v>166.19999999999484</v>
      </c>
      <c r="Q1667" s="36"/>
      <c r="R1667" s="36"/>
    </row>
    <row r="1668" spans="1:18">
      <c r="A1668" s="36"/>
      <c r="B1668" s="36"/>
      <c r="C1668" s="36"/>
      <c r="D1668" s="37">
        <f t="shared" si="251"/>
        <v>166.29999999999484</v>
      </c>
      <c r="E1668" s="37"/>
      <c r="F1668" s="37">
        <f t="shared" ref="F1668:F1731" si="260">F1667</f>
        <v>0.1</v>
      </c>
      <c r="G1668" s="53">
        <f t="shared" si="252"/>
        <v>1</v>
      </c>
      <c r="H1668" s="37">
        <f t="shared" si="253"/>
        <v>0.2</v>
      </c>
      <c r="I1668" s="37">
        <f t="shared" si="254"/>
        <v>33.2599999999996</v>
      </c>
      <c r="J1668" s="37">
        <f t="shared" si="257"/>
        <v>1.9800000000000005E-2</v>
      </c>
      <c r="K1668" s="37">
        <f t="shared" si="259"/>
        <v>1.9800000000000581E-2</v>
      </c>
      <c r="L1668" s="37">
        <f t="shared" si="255"/>
        <v>-5.759281940243E-17</v>
      </c>
      <c r="M1668" s="37">
        <f t="shared" si="256"/>
        <v>9.9000000000002836E-2</v>
      </c>
      <c r="N1668" s="36"/>
      <c r="O1668" s="37">
        <f>IF(M1668&gt;'FOBAS Calculator'!$D$22,0,1)</f>
        <v>1</v>
      </c>
      <c r="P1668" s="37">
        <f t="shared" si="258"/>
        <v>166.29999999999484</v>
      </c>
      <c r="Q1668" s="36"/>
      <c r="R1668" s="36"/>
    </row>
    <row r="1669" spans="1:18">
      <c r="A1669" s="36"/>
      <c r="B1669" s="36"/>
      <c r="C1669" s="36"/>
      <c r="D1669" s="37">
        <f t="shared" si="251"/>
        <v>166.39999999999483</v>
      </c>
      <c r="E1669" s="37"/>
      <c r="F1669" s="37">
        <f t="shared" si="260"/>
        <v>0.1</v>
      </c>
      <c r="G1669" s="53">
        <f t="shared" si="252"/>
        <v>1</v>
      </c>
      <c r="H1669" s="37">
        <f t="shared" si="253"/>
        <v>0.2</v>
      </c>
      <c r="I1669" s="37">
        <f t="shared" si="254"/>
        <v>33.279999999999603</v>
      </c>
      <c r="J1669" s="37">
        <f t="shared" si="257"/>
        <v>1.9800000000000005E-2</v>
      </c>
      <c r="K1669" s="37">
        <f t="shared" si="259"/>
        <v>1.9800000000000574E-2</v>
      </c>
      <c r="L1669" s="37">
        <f t="shared" si="255"/>
        <v>-5.6898930012039268E-17</v>
      </c>
      <c r="M1669" s="37">
        <f t="shared" si="256"/>
        <v>9.900000000000278E-2</v>
      </c>
      <c r="N1669" s="36"/>
      <c r="O1669" s="37">
        <f>IF(M1669&gt;'FOBAS Calculator'!$D$22,0,1)</f>
        <v>1</v>
      </c>
      <c r="P1669" s="37">
        <f t="shared" si="258"/>
        <v>166.39999999999483</v>
      </c>
      <c r="Q1669" s="36"/>
      <c r="R1669" s="36"/>
    </row>
    <row r="1670" spans="1:18">
      <c r="A1670" s="36"/>
      <c r="B1670" s="36"/>
      <c r="C1670" s="36"/>
      <c r="D1670" s="37">
        <f t="shared" ref="D1670:D1733" si="261">D1669+F1668</f>
        <v>166.49999999999483</v>
      </c>
      <c r="E1670" s="37"/>
      <c r="F1670" s="37">
        <f t="shared" si="260"/>
        <v>0.1</v>
      </c>
      <c r="G1670" s="53">
        <f t="shared" ref="G1670:G1733" si="262">G1669</f>
        <v>1</v>
      </c>
      <c r="H1670" s="37">
        <f t="shared" ref="H1670:H1733" si="263">H1669</f>
        <v>0.2</v>
      </c>
      <c r="I1670" s="37">
        <f t="shared" ref="I1670:I1733" si="264">H1670*F1668+I1669</f>
        <v>33.299999999999606</v>
      </c>
      <c r="J1670" s="37">
        <f t="shared" si="257"/>
        <v>1.9800000000000005E-2</v>
      </c>
      <c r="K1670" s="37">
        <f t="shared" si="259"/>
        <v>1.980000000000056E-2</v>
      </c>
      <c r="L1670" s="37">
        <f t="shared" ref="L1670:L1733" si="265">(J1670-K1670)/G1670/10</f>
        <v>-5.5511151231257827E-17</v>
      </c>
      <c r="M1670" s="37">
        <f t="shared" ref="M1670:M1733" si="266">M1669+L1670</f>
        <v>9.9000000000002725E-2</v>
      </c>
      <c r="N1670" s="36"/>
      <c r="O1670" s="37">
        <f>IF(M1670&gt;'FOBAS Calculator'!$D$22,0,1)</f>
        <v>1</v>
      </c>
      <c r="P1670" s="37">
        <f t="shared" si="258"/>
        <v>166.49999999999483</v>
      </c>
      <c r="Q1670" s="36"/>
      <c r="R1670" s="36"/>
    </row>
    <row r="1671" spans="1:18">
      <c r="A1671" s="36"/>
      <c r="B1671" s="36"/>
      <c r="C1671" s="36"/>
      <c r="D1671" s="37">
        <f t="shared" si="261"/>
        <v>166.59999999999482</v>
      </c>
      <c r="E1671" s="37"/>
      <c r="F1671" s="37">
        <f t="shared" si="260"/>
        <v>0.1</v>
      </c>
      <c r="G1671" s="53">
        <f t="shared" si="262"/>
        <v>1</v>
      </c>
      <c r="H1671" s="37">
        <f t="shared" si="263"/>
        <v>0.2</v>
      </c>
      <c r="I1671" s="37">
        <f t="shared" si="264"/>
        <v>33.319999999999609</v>
      </c>
      <c r="J1671" s="37">
        <f t="shared" ref="J1671:J1734" si="267">$A$6*F1669*H1671*10</f>
        <v>1.9800000000000005E-2</v>
      </c>
      <c r="K1671" s="37">
        <f t="shared" si="259"/>
        <v>1.980000000000055E-2</v>
      </c>
      <c r="L1671" s="37">
        <f t="shared" si="265"/>
        <v>-5.447031714567174E-17</v>
      </c>
      <c r="M1671" s="37">
        <f t="shared" si="266"/>
        <v>9.9000000000002669E-2</v>
      </c>
      <c r="N1671" s="36"/>
      <c r="O1671" s="37">
        <f>IF(M1671&gt;'FOBAS Calculator'!$D$22,0,1)</f>
        <v>1</v>
      </c>
      <c r="P1671" s="37">
        <f t="shared" ref="P1671:P1734" si="268">IF((O1671)=1,D1671,0)</f>
        <v>166.59999999999482</v>
      </c>
      <c r="Q1671" s="36"/>
      <c r="R1671" s="36"/>
    </row>
    <row r="1672" spans="1:18">
      <c r="A1672" s="36"/>
      <c r="B1672" s="36"/>
      <c r="C1672" s="36"/>
      <c r="D1672" s="37">
        <f t="shared" si="261"/>
        <v>166.69999999999482</v>
      </c>
      <c r="E1672" s="37"/>
      <c r="F1672" s="37">
        <f t="shared" si="260"/>
        <v>0.1</v>
      </c>
      <c r="G1672" s="53">
        <f t="shared" si="262"/>
        <v>1</v>
      </c>
      <c r="H1672" s="37">
        <f t="shared" si="263"/>
        <v>0.2</v>
      </c>
      <c r="I1672" s="37">
        <f t="shared" si="264"/>
        <v>33.339999999999613</v>
      </c>
      <c r="J1672" s="37">
        <f t="shared" si="267"/>
        <v>1.9800000000000005E-2</v>
      </c>
      <c r="K1672" s="37">
        <f t="shared" ref="K1672:K1735" si="269">ABS(F1670*H1672*M1671*10)</f>
        <v>1.9800000000000539E-2</v>
      </c>
      <c r="L1672" s="37">
        <f t="shared" si="265"/>
        <v>-5.342948306008566E-17</v>
      </c>
      <c r="M1672" s="37">
        <f t="shared" si="266"/>
        <v>9.9000000000002614E-2</v>
      </c>
      <c r="N1672" s="36"/>
      <c r="O1672" s="37">
        <f>IF(M1672&gt;'FOBAS Calculator'!$D$22,0,1)</f>
        <v>1</v>
      </c>
      <c r="P1672" s="37">
        <f t="shared" si="268"/>
        <v>166.69999999999482</v>
      </c>
      <c r="Q1672" s="36"/>
      <c r="R1672" s="36"/>
    </row>
    <row r="1673" spans="1:18">
      <c r="A1673" s="36"/>
      <c r="B1673" s="36"/>
      <c r="C1673" s="36"/>
      <c r="D1673" s="37">
        <f t="shared" si="261"/>
        <v>166.79999999999481</v>
      </c>
      <c r="E1673" s="37"/>
      <c r="F1673" s="37">
        <f t="shared" si="260"/>
        <v>0.1</v>
      </c>
      <c r="G1673" s="53">
        <f t="shared" si="262"/>
        <v>1</v>
      </c>
      <c r="H1673" s="37">
        <f t="shared" si="263"/>
        <v>0.2</v>
      </c>
      <c r="I1673" s="37">
        <f t="shared" si="264"/>
        <v>33.359999999999616</v>
      </c>
      <c r="J1673" s="37">
        <f t="shared" si="267"/>
        <v>1.9800000000000005E-2</v>
      </c>
      <c r="K1673" s="37">
        <f t="shared" si="269"/>
        <v>1.9800000000000526E-2</v>
      </c>
      <c r="L1673" s="37">
        <f t="shared" si="265"/>
        <v>-5.2041704279304213E-17</v>
      </c>
      <c r="M1673" s="37">
        <f t="shared" si="266"/>
        <v>9.9000000000002558E-2</v>
      </c>
      <c r="N1673" s="36"/>
      <c r="O1673" s="37">
        <f>IF(M1673&gt;'FOBAS Calculator'!$D$22,0,1)</f>
        <v>1</v>
      </c>
      <c r="P1673" s="37">
        <f t="shared" si="268"/>
        <v>166.79999999999481</v>
      </c>
      <c r="Q1673" s="36"/>
      <c r="R1673" s="36"/>
    </row>
    <row r="1674" spans="1:18">
      <c r="A1674" s="36"/>
      <c r="B1674" s="36"/>
      <c r="C1674" s="36"/>
      <c r="D1674" s="37">
        <f t="shared" si="261"/>
        <v>166.8999999999948</v>
      </c>
      <c r="E1674" s="37"/>
      <c r="F1674" s="37">
        <f t="shared" si="260"/>
        <v>0.1</v>
      </c>
      <c r="G1674" s="53">
        <f t="shared" si="262"/>
        <v>1</v>
      </c>
      <c r="H1674" s="37">
        <f t="shared" si="263"/>
        <v>0.2</v>
      </c>
      <c r="I1674" s="37">
        <f t="shared" si="264"/>
        <v>33.379999999999619</v>
      </c>
      <c r="J1674" s="37">
        <f t="shared" si="267"/>
        <v>1.9800000000000005E-2</v>
      </c>
      <c r="K1674" s="37">
        <f t="shared" si="269"/>
        <v>1.9800000000000515E-2</v>
      </c>
      <c r="L1674" s="37">
        <f t="shared" si="265"/>
        <v>-5.1000870193718126E-17</v>
      </c>
      <c r="M1674" s="37">
        <f t="shared" si="266"/>
        <v>9.9000000000002503E-2</v>
      </c>
      <c r="N1674" s="36"/>
      <c r="O1674" s="37">
        <f>IF(M1674&gt;'FOBAS Calculator'!$D$22,0,1)</f>
        <v>1</v>
      </c>
      <c r="P1674" s="37">
        <f t="shared" si="268"/>
        <v>166.8999999999948</v>
      </c>
      <c r="Q1674" s="36"/>
      <c r="R1674" s="36"/>
    </row>
    <row r="1675" spans="1:18">
      <c r="A1675" s="36"/>
      <c r="B1675" s="36"/>
      <c r="C1675" s="36"/>
      <c r="D1675" s="37">
        <f t="shared" si="261"/>
        <v>166.9999999999948</v>
      </c>
      <c r="E1675" s="37"/>
      <c r="F1675" s="37">
        <f t="shared" si="260"/>
        <v>0.1</v>
      </c>
      <c r="G1675" s="53">
        <f t="shared" si="262"/>
        <v>1</v>
      </c>
      <c r="H1675" s="37">
        <f t="shared" si="263"/>
        <v>0.2</v>
      </c>
      <c r="I1675" s="37">
        <f t="shared" si="264"/>
        <v>33.399999999999622</v>
      </c>
      <c r="J1675" s="37">
        <f t="shared" si="267"/>
        <v>1.9800000000000005E-2</v>
      </c>
      <c r="K1675" s="37">
        <f t="shared" si="269"/>
        <v>1.9800000000000505E-2</v>
      </c>
      <c r="L1675" s="37">
        <f t="shared" si="265"/>
        <v>-4.9960036108132046E-17</v>
      </c>
      <c r="M1675" s="37">
        <f t="shared" si="266"/>
        <v>9.9000000000002447E-2</v>
      </c>
      <c r="N1675" s="36"/>
      <c r="O1675" s="37">
        <f>IF(M1675&gt;'FOBAS Calculator'!$D$22,0,1)</f>
        <v>1</v>
      </c>
      <c r="P1675" s="37">
        <f t="shared" si="268"/>
        <v>166.9999999999948</v>
      </c>
      <c r="Q1675" s="36"/>
      <c r="R1675" s="36"/>
    </row>
    <row r="1676" spans="1:18">
      <c r="A1676" s="36"/>
      <c r="B1676" s="36"/>
      <c r="C1676" s="36"/>
      <c r="D1676" s="37">
        <f t="shared" si="261"/>
        <v>167.09999999999479</v>
      </c>
      <c r="E1676" s="37"/>
      <c r="F1676" s="37">
        <f t="shared" si="260"/>
        <v>0.1</v>
      </c>
      <c r="G1676" s="53">
        <f t="shared" si="262"/>
        <v>1</v>
      </c>
      <c r="H1676" s="37">
        <f t="shared" si="263"/>
        <v>0.2</v>
      </c>
      <c r="I1676" s="37">
        <f t="shared" si="264"/>
        <v>33.419999999999625</v>
      </c>
      <c r="J1676" s="37">
        <f t="shared" si="267"/>
        <v>1.9800000000000005E-2</v>
      </c>
      <c r="K1676" s="37">
        <f t="shared" si="269"/>
        <v>1.9800000000000494E-2</v>
      </c>
      <c r="L1676" s="37">
        <f t="shared" si="265"/>
        <v>-4.8919202022545959E-17</v>
      </c>
      <c r="M1676" s="37">
        <f t="shared" si="266"/>
        <v>9.9000000000002392E-2</v>
      </c>
      <c r="N1676" s="36"/>
      <c r="O1676" s="37">
        <f>IF(M1676&gt;'FOBAS Calculator'!$D$22,0,1)</f>
        <v>1</v>
      </c>
      <c r="P1676" s="37">
        <f t="shared" si="268"/>
        <v>167.09999999999479</v>
      </c>
      <c r="Q1676" s="36"/>
      <c r="R1676" s="36"/>
    </row>
    <row r="1677" spans="1:18">
      <c r="A1677" s="36"/>
      <c r="B1677" s="36"/>
      <c r="C1677" s="36"/>
      <c r="D1677" s="37">
        <f t="shared" si="261"/>
        <v>167.19999999999479</v>
      </c>
      <c r="E1677" s="37"/>
      <c r="F1677" s="37">
        <f t="shared" si="260"/>
        <v>0.1</v>
      </c>
      <c r="G1677" s="53">
        <f t="shared" si="262"/>
        <v>1</v>
      </c>
      <c r="H1677" s="37">
        <f t="shared" si="263"/>
        <v>0.2</v>
      </c>
      <c r="I1677" s="37">
        <f t="shared" si="264"/>
        <v>33.439999999999628</v>
      </c>
      <c r="J1677" s="37">
        <f t="shared" si="267"/>
        <v>1.9800000000000005E-2</v>
      </c>
      <c r="K1677" s="37">
        <f t="shared" si="269"/>
        <v>1.980000000000048E-2</v>
      </c>
      <c r="L1677" s="37">
        <f t="shared" si="265"/>
        <v>-4.7531423241764512E-17</v>
      </c>
      <c r="M1677" s="37">
        <f t="shared" si="266"/>
        <v>9.900000000000235E-2</v>
      </c>
      <c r="N1677" s="36"/>
      <c r="O1677" s="37">
        <f>IF(M1677&gt;'FOBAS Calculator'!$D$22,0,1)</f>
        <v>1</v>
      </c>
      <c r="P1677" s="37">
        <f t="shared" si="268"/>
        <v>167.19999999999479</v>
      </c>
      <c r="Q1677" s="36"/>
      <c r="R1677" s="36"/>
    </row>
    <row r="1678" spans="1:18">
      <c r="A1678" s="36"/>
      <c r="B1678" s="36"/>
      <c r="C1678" s="36"/>
      <c r="D1678" s="37">
        <f t="shared" si="261"/>
        <v>167.29999999999478</v>
      </c>
      <c r="E1678" s="37"/>
      <c r="F1678" s="37">
        <f t="shared" si="260"/>
        <v>0.1</v>
      </c>
      <c r="G1678" s="53">
        <f t="shared" si="262"/>
        <v>1</v>
      </c>
      <c r="H1678" s="37">
        <f t="shared" si="263"/>
        <v>0.2</v>
      </c>
      <c r="I1678" s="37">
        <f t="shared" si="264"/>
        <v>33.459999999999631</v>
      </c>
      <c r="J1678" s="37">
        <f t="shared" si="267"/>
        <v>1.9800000000000005E-2</v>
      </c>
      <c r="K1678" s="37">
        <f t="shared" si="269"/>
        <v>1.9800000000000473E-2</v>
      </c>
      <c r="L1678" s="37">
        <f t="shared" si="265"/>
        <v>-4.6837533851373792E-17</v>
      </c>
      <c r="M1678" s="37">
        <f t="shared" si="266"/>
        <v>9.9000000000002308E-2</v>
      </c>
      <c r="N1678" s="36"/>
      <c r="O1678" s="37">
        <f>IF(M1678&gt;'FOBAS Calculator'!$D$22,0,1)</f>
        <v>1</v>
      </c>
      <c r="P1678" s="37">
        <f t="shared" si="268"/>
        <v>167.29999999999478</v>
      </c>
      <c r="Q1678" s="36"/>
      <c r="R1678" s="36"/>
    </row>
    <row r="1679" spans="1:18">
      <c r="A1679" s="36"/>
      <c r="B1679" s="36"/>
      <c r="C1679" s="36"/>
      <c r="D1679" s="37">
        <f t="shared" si="261"/>
        <v>167.39999999999478</v>
      </c>
      <c r="E1679" s="37"/>
      <c r="F1679" s="37">
        <f t="shared" si="260"/>
        <v>0.1</v>
      </c>
      <c r="G1679" s="53">
        <f t="shared" si="262"/>
        <v>1</v>
      </c>
      <c r="H1679" s="37">
        <f t="shared" si="263"/>
        <v>0.2</v>
      </c>
      <c r="I1679" s="37">
        <f t="shared" si="264"/>
        <v>33.479999999999634</v>
      </c>
      <c r="J1679" s="37">
        <f t="shared" si="267"/>
        <v>1.9800000000000005E-2</v>
      </c>
      <c r="K1679" s="37">
        <f t="shared" si="269"/>
        <v>1.9800000000000463E-2</v>
      </c>
      <c r="L1679" s="37">
        <f t="shared" si="265"/>
        <v>-4.5796699765787705E-17</v>
      </c>
      <c r="M1679" s="37">
        <f t="shared" si="266"/>
        <v>9.9000000000002267E-2</v>
      </c>
      <c r="N1679" s="36"/>
      <c r="O1679" s="37">
        <f>IF(M1679&gt;'FOBAS Calculator'!$D$22,0,1)</f>
        <v>1</v>
      </c>
      <c r="P1679" s="37">
        <f t="shared" si="268"/>
        <v>167.39999999999478</v>
      </c>
      <c r="Q1679" s="36"/>
      <c r="R1679" s="36"/>
    </row>
    <row r="1680" spans="1:18">
      <c r="A1680" s="36"/>
      <c r="B1680" s="36"/>
      <c r="C1680" s="36"/>
      <c r="D1680" s="37">
        <f t="shared" si="261"/>
        <v>167.49999999999477</v>
      </c>
      <c r="E1680" s="37"/>
      <c r="F1680" s="37">
        <f t="shared" si="260"/>
        <v>0.1</v>
      </c>
      <c r="G1680" s="53">
        <f t="shared" si="262"/>
        <v>1</v>
      </c>
      <c r="H1680" s="37">
        <f t="shared" si="263"/>
        <v>0.2</v>
      </c>
      <c r="I1680" s="37">
        <f t="shared" si="264"/>
        <v>33.499999999999638</v>
      </c>
      <c r="J1680" s="37">
        <f t="shared" si="267"/>
        <v>1.9800000000000005E-2</v>
      </c>
      <c r="K1680" s="37">
        <f t="shared" si="269"/>
        <v>1.9800000000000456E-2</v>
      </c>
      <c r="L1680" s="37">
        <f t="shared" si="265"/>
        <v>-4.5102810375396984E-17</v>
      </c>
      <c r="M1680" s="37">
        <f t="shared" si="266"/>
        <v>9.9000000000002225E-2</v>
      </c>
      <c r="N1680" s="36"/>
      <c r="O1680" s="37">
        <f>IF(M1680&gt;'FOBAS Calculator'!$D$22,0,1)</f>
        <v>1</v>
      </c>
      <c r="P1680" s="37">
        <f t="shared" si="268"/>
        <v>167.49999999999477</v>
      </c>
      <c r="Q1680" s="36"/>
      <c r="R1680" s="36"/>
    </row>
    <row r="1681" spans="1:18">
      <c r="A1681" s="36"/>
      <c r="B1681" s="36"/>
      <c r="C1681" s="36"/>
      <c r="D1681" s="37">
        <f t="shared" si="261"/>
        <v>167.59999999999476</v>
      </c>
      <c r="E1681" s="37"/>
      <c r="F1681" s="37">
        <f t="shared" si="260"/>
        <v>0.1</v>
      </c>
      <c r="G1681" s="53">
        <f t="shared" si="262"/>
        <v>1</v>
      </c>
      <c r="H1681" s="37">
        <f t="shared" si="263"/>
        <v>0.2</v>
      </c>
      <c r="I1681" s="37">
        <f t="shared" si="264"/>
        <v>33.519999999999641</v>
      </c>
      <c r="J1681" s="37">
        <f t="shared" si="267"/>
        <v>1.9800000000000005E-2</v>
      </c>
      <c r="K1681" s="37">
        <f t="shared" si="269"/>
        <v>1.9800000000000449E-2</v>
      </c>
      <c r="L1681" s="37">
        <f t="shared" si="265"/>
        <v>-4.4408920985006264E-17</v>
      </c>
      <c r="M1681" s="37">
        <f t="shared" si="266"/>
        <v>9.9000000000002183E-2</v>
      </c>
      <c r="N1681" s="36"/>
      <c r="O1681" s="37">
        <f>IF(M1681&gt;'FOBAS Calculator'!$D$22,0,1)</f>
        <v>1</v>
      </c>
      <c r="P1681" s="37">
        <f t="shared" si="268"/>
        <v>167.59999999999476</v>
      </c>
      <c r="Q1681" s="36"/>
      <c r="R1681" s="36"/>
    </row>
    <row r="1682" spans="1:18">
      <c r="A1682" s="36"/>
      <c r="B1682" s="36"/>
      <c r="C1682" s="36"/>
      <c r="D1682" s="37">
        <f t="shared" si="261"/>
        <v>167.69999999999476</v>
      </c>
      <c r="E1682" s="37"/>
      <c r="F1682" s="37">
        <f t="shared" si="260"/>
        <v>0.1</v>
      </c>
      <c r="G1682" s="53">
        <f t="shared" si="262"/>
        <v>1</v>
      </c>
      <c r="H1682" s="37">
        <f t="shared" si="263"/>
        <v>0.2</v>
      </c>
      <c r="I1682" s="37">
        <f t="shared" si="264"/>
        <v>33.539999999999644</v>
      </c>
      <c r="J1682" s="37">
        <f t="shared" si="267"/>
        <v>1.9800000000000005E-2</v>
      </c>
      <c r="K1682" s="37">
        <f t="shared" si="269"/>
        <v>1.9800000000000442E-2</v>
      </c>
      <c r="L1682" s="37">
        <f t="shared" si="265"/>
        <v>-4.3715031594615538E-17</v>
      </c>
      <c r="M1682" s="37">
        <f t="shared" si="266"/>
        <v>9.9000000000002142E-2</v>
      </c>
      <c r="N1682" s="36"/>
      <c r="O1682" s="37">
        <f>IF(M1682&gt;'FOBAS Calculator'!$D$22,0,1)</f>
        <v>1</v>
      </c>
      <c r="P1682" s="37">
        <f t="shared" si="268"/>
        <v>167.69999999999476</v>
      </c>
      <c r="Q1682" s="36"/>
      <c r="R1682" s="36"/>
    </row>
    <row r="1683" spans="1:18">
      <c r="A1683" s="36"/>
      <c r="B1683" s="36"/>
      <c r="C1683" s="36"/>
      <c r="D1683" s="37">
        <f t="shared" si="261"/>
        <v>167.79999999999475</v>
      </c>
      <c r="E1683" s="37"/>
      <c r="F1683" s="37">
        <f t="shared" si="260"/>
        <v>0.1</v>
      </c>
      <c r="G1683" s="53">
        <f t="shared" si="262"/>
        <v>1</v>
      </c>
      <c r="H1683" s="37">
        <f t="shared" si="263"/>
        <v>0.2</v>
      </c>
      <c r="I1683" s="37">
        <f t="shared" si="264"/>
        <v>33.559999999999647</v>
      </c>
      <c r="J1683" s="37">
        <f t="shared" si="267"/>
        <v>1.9800000000000005E-2</v>
      </c>
      <c r="K1683" s="37">
        <f t="shared" si="269"/>
        <v>1.9800000000000435E-2</v>
      </c>
      <c r="L1683" s="37">
        <f t="shared" si="265"/>
        <v>-4.3021142204224817E-17</v>
      </c>
      <c r="M1683" s="37">
        <f t="shared" si="266"/>
        <v>9.90000000000021E-2</v>
      </c>
      <c r="N1683" s="36"/>
      <c r="O1683" s="37">
        <f>IF(M1683&gt;'FOBAS Calculator'!$D$22,0,1)</f>
        <v>1</v>
      </c>
      <c r="P1683" s="37">
        <f t="shared" si="268"/>
        <v>167.79999999999475</v>
      </c>
      <c r="Q1683" s="36"/>
      <c r="R1683" s="36"/>
    </row>
    <row r="1684" spans="1:18">
      <c r="A1684" s="36"/>
      <c r="B1684" s="36"/>
      <c r="C1684" s="36"/>
      <c r="D1684" s="37">
        <f t="shared" si="261"/>
        <v>167.89999999999475</v>
      </c>
      <c r="E1684" s="37"/>
      <c r="F1684" s="37">
        <f t="shared" si="260"/>
        <v>0.1</v>
      </c>
      <c r="G1684" s="53">
        <f t="shared" si="262"/>
        <v>1</v>
      </c>
      <c r="H1684" s="37">
        <f t="shared" si="263"/>
        <v>0.2</v>
      </c>
      <c r="I1684" s="37">
        <f t="shared" si="264"/>
        <v>33.57999999999965</v>
      </c>
      <c r="J1684" s="37">
        <f t="shared" si="267"/>
        <v>1.9800000000000005E-2</v>
      </c>
      <c r="K1684" s="37">
        <f t="shared" si="269"/>
        <v>1.9800000000000425E-2</v>
      </c>
      <c r="L1684" s="37">
        <f t="shared" si="265"/>
        <v>-4.198030811863873E-17</v>
      </c>
      <c r="M1684" s="37">
        <f t="shared" si="266"/>
        <v>9.9000000000002059E-2</v>
      </c>
      <c r="N1684" s="36"/>
      <c r="O1684" s="37">
        <f>IF(M1684&gt;'FOBAS Calculator'!$D$22,0,1)</f>
        <v>1</v>
      </c>
      <c r="P1684" s="37">
        <f t="shared" si="268"/>
        <v>167.89999999999475</v>
      </c>
      <c r="Q1684" s="36"/>
      <c r="R1684" s="36"/>
    </row>
    <row r="1685" spans="1:18">
      <c r="A1685" s="36"/>
      <c r="B1685" s="36"/>
      <c r="C1685" s="36"/>
      <c r="D1685" s="37">
        <f t="shared" si="261"/>
        <v>167.99999999999474</v>
      </c>
      <c r="E1685" s="37"/>
      <c r="F1685" s="37">
        <f t="shared" si="260"/>
        <v>0.1</v>
      </c>
      <c r="G1685" s="53">
        <f t="shared" si="262"/>
        <v>1</v>
      </c>
      <c r="H1685" s="37">
        <f t="shared" si="263"/>
        <v>0.2</v>
      </c>
      <c r="I1685" s="37">
        <f t="shared" si="264"/>
        <v>33.599999999999653</v>
      </c>
      <c r="J1685" s="37">
        <f t="shared" si="267"/>
        <v>1.9800000000000005E-2</v>
      </c>
      <c r="K1685" s="37">
        <f t="shared" si="269"/>
        <v>1.9800000000000414E-2</v>
      </c>
      <c r="L1685" s="37">
        <f t="shared" si="265"/>
        <v>-4.093947403305265E-17</v>
      </c>
      <c r="M1685" s="37">
        <f t="shared" si="266"/>
        <v>9.9000000000002017E-2</v>
      </c>
      <c r="N1685" s="36"/>
      <c r="O1685" s="37">
        <f>IF(M1685&gt;'FOBAS Calculator'!$D$22,0,1)</f>
        <v>1</v>
      </c>
      <c r="P1685" s="37">
        <f t="shared" si="268"/>
        <v>167.99999999999474</v>
      </c>
      <c r="Q1685" s="36"/>
      <c r="R1685" s="36"/>
    </row>
    <row r="1686" spans="1:18">
      <c r="A1686" s="36"/>
      <c r="B1686" s="36"/>
      <c r="C1686" s="36"/>
      <c r="D1686" s="37">
        <f t="shared" si="261"/>
        <v>168.09999999999474</v>
      </c>
      <c r="E1686" s="37"/>
      <c r="F1686" s="37">
        <f t="shared" si="260"/>
        <v>0.1</v>
      </c>
      <c r="G1686" s="53">
        <f t="shared" si="262"/>
        <v>1</v>
      </c>
      <c r="H1686" s="37">
        <f t="shared" si="263"/>
        <v>0.2</v>
      </c>
      <c r="I1686" s="37">
        <f t="shared" si="264"/>
        <v>33.619999999999656</v>
      </c>
      <c r="J1686" s="37">
        <f t="shared" si="267"/>
        <v>1.9800000000000005E-2</v>
      </c>
      <c r="K1686" s="37">
        <f t="shared" si="269"/>
        <v>1.9800000000000408E-2</v>
      </c>
      <c r="L1686" s="37">
        <f t="shared" si="265"/>
        <v>-4.0245584642661923E-17</v>
      </c>
      <c r="M1686" s="37">
        <f t="shared" si="266"/>
        <v>9.9000000000001975E-2</v>
      </c>
      <c r="N1686" s="36"/>
      <c r="O1686" s="37">
        <f>IF(M1686&gt;'FOBAS Calculator'!$D$22,0,1)</f>
        <v>1</v>
      </c>
      <c r="P1686" s="37">
        <f t="shared" si="268"/>
        <v>168.09999999999474</v>
      </c>
      <c r="Q1686" s="36"/>
      <c r="R1686" s="36"/>
    </row>
    <row r="1687" spans="1:18">
      <c r="A1687" s="36"/>
      <c r="B1687" s="36"/>
      <c r="C1687" s="36"/>
      <c r="D1687" s="37">
        <f t="shared" si="261"/>
        <v>168.19999999999473</v>
      </c>
      <c r="E1687" s="37"/>
      <c r="F1687" s="37">
        <f t="shared" si="260"/>
        <v>0.1</v>
      </c>
      <c r="G1687" s="53">
        <f t="shared" si="262"/>
        <v>1</v>
      </c>
      <c r="H1687" s="37">
        <f t="shared" si="263"/>
        <v>0.2</v>
      </c>
      <c r="I1687" s="37">
        <f t="shared" si="264"/>
        <v>33.63999999999966</v>
      </c>
      <c r="J1687" s="37">
        <f t="shared" si="267"/>
        <v>1.9800000000000005E-2</v>
      </c>
      <c r="K1687" s="37">
        <f t="shared" si="269"/>
        <v>1.9800000000000401E-2</v>
      </c>
      <c r="L1687" s="37">
        <f t="shared" si="265"/>
        <v>-3.9551695252271203E-17</v>
      </c>
      <c r="M1687" s="37">
        <f t="shared" si="266"/>
        <v>9.9000000000001934E-2</v>
      </c>
      <c r="N1687" s="36"/>
      <c r="O1687" s="37">
        <f>IF(M1687&gt;'FOBAS Calculator'!$D$22,0,1)</f>
        <v>1</v>
      </c>
      <c r="P1687" s="37">
        <f t="shared" si="268"/>
        <v>168.19999999999473</v>
      </c>
      <c r="Q1687" s="36"/>
      <c r="R1687" s="36"/>
    </row>
    <row r="1688" spans="1:18">
      <c r="A1688" s="36"/>
      <c r="B1688" s="36"/>
      <c r="C1688" s="36"/>
      <c r="D1688" s="37">
        <f t="shared" si="261"/>
        <v>168.29999999999472</v>
      </c>
      <c r="E1688" s="37"/>
      <c r="F1688" s="37">
        <f t="shared" si="260"/>
        <v>0.1</v>
      </c>
      <c r="G1688" s="53">
        <f t="shared" si="262"/>
        <v>1</v>
      </c>
      <c r="H1688" s="37">
        <f t="shared" si="263"/>
        <v>0.2</v>
      </c>
      <c r="I1688" s="37">
        <f t="shared" si="264"/>
        <v>33.659999999999663</v>
      </c>
      <c r="J1688" s="37">
        <f t="shared" si="267"/>
        <v>1.9800000000000005E-2</v>
      </c>
      <c r="K1688" s="37">
        <f t="shared" si="269"/>
        <v>1.980000000000039E-2</v>
      </c>
      <c r="L1688" s="37">
        <f t="shared" si="265"/>
        <v>-3.8510861166685116E-17</v>
      </c>
      <c r="M1688" s="37">
        <f t="shared" si="266"/>
        <v>9.9000000000001892E-2</v>
      </c>
      <c r="N1688" s="36"/>
      <c r="O1688" s="37">
        <f>IF(M1688&gt;'FOBAS Calculator'!$D$22,0,1)</f>
        <v>1</v>
      </c>
      <c r="P1688" s="37">
        <f t="shared" si="268"/>
        <v>168.29999999999472</v>
      </c>
      <c r="Q1688" s="36"/>
      <c r="R1688" s="36"/>
    </row>
    <row r="1689" spans="1:18">
      <c r="A1689" s="36"/>
      <c r="B1689" s="36"/>
      <c r="C1689" s="36"/>
      <c r="D1689" s="37">
        <f t="shared" si="261"/>
        <v>168.39999999999472</v>
      </c>
      <c r="E1689" s="37"/>
      <c r="F1689" s="37">
        <f t="shared" si="260"/>
        <v>0.1</v>
      </c>
      <c r="G1689" s="53">
        <f t="shared" si="262"/>
        <v>1</v>
      </c>
      <c r="H1689" s="37">
        <f t="shared" si="263"/>
        <v>0.2</v>
      </c>
      <c r="I1689" s="37">
        <f t="shared" si="264"/>
        <v>33.679999999999666</v>
      </c>
      <c r="J1689" s="37">
        <f t="shared" si="267"/>
        <v>1.9800000000000005E-2</v>
      </c>
      <c r="K1689" s="37">
        <f t="shared" si="269"/>
        <v>1.980000000000038E-2</v>
      </c>
      <c r="L1689" s="37">
        <f t="shared" si="265"/>
        <v>-3.7470027081099036E-17</v>
      </c>
      <c r="M1689" s="37">
        <f t="shared" si="266"/>
        <v>9.900000000000185E-2</v>
      </c>
      <c r="N1689" s="36"/>
      <c r="O1689" s="37">
        <f>IF(M1689&gt;'FOBAS Calculator'!$D$22,0,1)</f>
        <v>1</v>
      </c>
      <c r="P1689" s="37">
        <f t="shared" si="268"/>
        <v>168.39999999999472</v>
      </c>
      <c r="Q1689" s="36"/>
      <c r="R1689" s="36"/>
    </row>
    <row r="1690" spans="1:18">
      <c r="A1690" s="36"/>
      <c r="B1690" s="36"/>
      <c r="C1690" s="36"/>
      <c r="D1690" s="37">
        <f t="shared" si="261"/>
        <v>168.49999999999471</v>
      </c>
      <c r="E1690" s="37"/>
      <c r="F1690" s="37">
        <f t="shared" si="260"/>
        <v>0.1</v>
      </c>
      <c r="G1690" s="53">
        <f t="shared" si="262"/>
        <v>1</v>
      </c>
      <c r="H1690" s="37">
        <f t="shared" si="263"/>
        <v>0.2</v>
      </c>
      <c r="I1690" s="37">
        <f t="shared" si="264"/>
        <v>33.699999999999669</v>
      </c>
      <c r="J1690" s="37">
        <f t="shared" si="267"/>
        <v>1.9800000000000005E-2</v>
      </c>
      <c r="K1690" s="37">
        <f t="shared" si="269"/>
        <v>1.9800000000000373E-2</v>
      </c>
      <c r="L1690" s="37">
        <f t="shared" si="265"/>
        <v>-3.6776137690708309E-17</v>
      </c>
      <c r="M1690" s="37">
        <f t="shared" si="266"/>
        <v>9.9000000000001809E-2</v>
      </c>
      <c r="N1690" s="36"/>
      <c r="O1690" s="37">
        <f>IF(M1690&gt;'FOBAS Calculator'!$D$22,0,1)</f>
        <v>1</v>
      </c>
      <c r="P1690" s="37">
        <f t="shared" si="268"/>
        <v>168.49999999999471</v>
      </c>
      <c r="Q1690" s="36"/>
      <c r="R1690" s="36"/>
    </row>
    <row r="1691" spans="1:18">
      <c r="A1691" s="36"/>
      <c r="B1691" s="36"/>
      <c r="C1691" s="36"/>
      <c r="D1691" s="37">
        <f t="shared" si="261"/>
        <v>168.59999999999471</v>
      </c>
      <c r="E1691" s="37"/>
      <c r="F1691" s="37">
        <f t="shared" si="260"/>
        <v>0.1</v>
      </c>
      <c r="G1691" s="53">
        <f t="shared" si="262"/>
        <v>1</v>
      </c>
      <c r="H1691" s="37">
        <f t="shared" si="263"/>
        <v>0.2</v>
      </c>
      <c r="I1691" s="37">
        <f t="shared" si="264"/>
        <v>33.719999999999672</v>
      </c>
      <c r="J1691" s="37">
        <f t="shared" si="267"/>
        <v>1.9800000000000005E-2</v>
      </c>
      <c r="K1691" s="37">
        <f t="shared" si="269"/>
        <v>1.9800000000000366E-2</v>
      </c>
      <c r="L1691" s="37">
        <f t="shared" si="265"/>
        <v>-3.6082248300317589E-17</v>
      </c>
      <c r="M1691" s="37">
        <f t="shared" si="266"/>
        <v>9.9000000000001767E-2</v>
      </c>
      <c r="N1691" s="36"/>
      <c r="O1691" s="37">
        <f>IF(M1691&gt;'FOBAS Calculator'!$D$22,0,1)</f>
        <v>1</v>
      </c>
      <c r="P1691" s="37">
        <f t="shared" si="268"/>
        <v>168.59999999999471</v>
      </c>
      <c r="Q1691" s="36"/>
      <c r="R1691" s="36"/>
    </row>
    <row r="1692" spans="1:18">
      <c r="A1692" s="36"/>
      <c r="B1692" s="36"/>
      <c r="C1692" s="36"/>
      <c r="D1692" s="37">
        <f t="shared" si="261"/>
        <v>168.6999999999947</v>
      </c>
      <c r="E1692" s="37"/>
      <c r="F1692" s="37">
        <f t="shared" si="260"/>
        <v>0.1</v>
      </c>
      <c r="G1692" s="53">
        <f t="shared" si="262"/>
        <v>1</v>
      </c>
      <c r="H1692" s="37">
        <f t="shared" si="263"/>
        <v>0.2</v>
      </c>
      <c r="I1692" s="37">
        <f t="shared" si="264"/>
        <v>33.739999999999675</v>
      </c>
      <c r="J1692" s="37">
        <f t="shared" si="267"/>
        <v>1.9800000000000005E-2</v>
      </c>
      <c r="K1692" s="37">
        <f t="shared" si="269"/>
        <v>1.9800000000000356E-2</v>
      </c>
      <c r="L1692" s="37">
        <f t="shared" si="265"/>
        <v>-3.5041414214731502E-17</v>
      </c>
      <c r="M1692" s="37">
        <f t="shared" si="266"/>
        <v>9.9000000000001726E-2</v>
      </c>
      <c r="N1692" s="36"/>
      <c r="O1692" s="37">
        <f>IF(M1692&gt;'FOBAS Calculator'!$D$22,0,1)</f>
        <v>1</v>
      </c>
      <c r="P1692" s="37">
        <f t="shared" si="268"/>
        <v>168.6999999999947</v>
      </c>
      <c r="Q1692" s="36"/>
      <c r="R1692" s="36"/>
    </row>
    <row r="1693" spans="1:18">
      <c r="A1693" s="36"/>
      <c r="B1693" s="36"/>
      <c r="C1693" s="36"/>
      <c r="D1693" s="37">
        <f t="shared" si="261"/>
        <v>168.7999999999947</v>
      </c>
      <c r="E1693" s="37"/>
      <c r="F1693" s="37">
        <f t="shared" si="260"/>
        <v>0.1</v>
      </c>
      <c r="G1693" s="53">
        <f t="shared" si="262"/>
        <v>1</v>
      </c>
      <c r="H1693" s="37">
        <f t="shared" si="263"/>
        <v>0.2</v>
      </c>
      <c r="I1693" s="37">
        <f t="shared" si="264"/>
        <v>33.759999999999678</v>
      </c>
      <c r="J1693" s="37">
        <f t="shared" si="267"/>
        <v>1.9800000000000005E-2</v>
      </c>
      <c r="K1693" s="37">
        <f t="shared" si="269"/>
        <v>1.9800000000000345E-2</v>
      </c>
      <c r="L1693" s="37">
        <f t="shared" si="265"/>
        <v>-3.4000580129145422E-17</v>
      </c>
      <c r="M1693" s="37">
        <f t="shared" si="266"/>
        <v>9.9000000000001698E-2</v>
      </c>
      <c r="N1693" s="36"/>
      <c r="O1693" s="37">
        <f>IF(M1693&gt;'FOBAS Calculator'!$D$22,0,1)</f>
        <v>1</v>
      </c>
      <c r="P1693" s="37">
        <f t="shared" si="268"/>
        <v>168.7999999999947</v>
      </c>
      <c r="Q1693" s="36"/>
      <c r="R1693" s="36"/>
    </row>
    <row r="1694" spans="1:18">
      <c r="A1694" s="36"/>
      <c r="B1694" s="36"/>
      <c r="C1694" s="36"/>
      <c r="D1694" s="37">
        <f t="shared" si="261"/>
        <v>168.89999999999469</v>
      </c>
      <c r="E1694" s="37"/>
      <c r="F1694" s="37">
        <f t="shared" si="260"/>
        <v>0.1</v>
      </c>
      <c r="G1694" s="53">
        <f t="shared" si="262"/>
        <v>1</v>
      </c>
      <c r="H1694" s="37">
        <f t="shared" si="263"/>
        <v>0.2</v>
      </c>
      <c r="I1694" s="37">
        <f t="shared" si="264"/>
        <v>33.779999999999681</v>
      </c>
      <c r="J1694" s="37">
        <f t="shared" si="267"/>
        <v>1.9800000000000005E-2</v>
      </c>
      <c r="K1694" s="37">
        <f t="shared" si="269"/>
        <v>1.9800000000000342E-2</v>
      </c>
      <c r="L1694" s="37">
        <f t="shared" si="265"/>
        <v>-3.3653635433950055E-17</v>
      </c>
      <c r="M1694" s="37">
        <f t="shared" si="266"/>
        <v>9.900000000000167E-2</v>
      </c>
      <c r="N1694" s="36"/>
      <c r="O1694" s="37">
        <f>IF(M1694&gt;'FOBAS Calculator'!$D$22,0,1)</f>
        <v>1</v>
      </c>
      <c r="P1694" s="37">
        <f t="shared" si="268"/>
        <v>168.89999999999469</v>
      </c>
      <c r="Q1694" s="36"/>
      <c r="R1694" s="36"/>
    </row>
    <row r="1695" spans="1:18">
      <c r="A1695" s="36"/>
      <c r="B1695" s="36"/>
      <c r="C1695" s="36"/>
      <c r="D1695" s="37">
        <f t="shared" si="261"/>
        <v>168.99999999999469</v>
      </c>
      <c r="E1695" s="37"/>
      <c r="F1695" s="37">
        <f t="shared" si="260"/>
        <v>0.1</v>
      </c>
      <c r="G1695" s="53">
        <f t="shared" si="262"/>
        <v>1</v>
      </c>
      <c r="H1695" s="37">
        <f t="shared" si="263"/>
        <v>0.2</v>
      </c>
      <c r="I1695" s="37">
        <f t="shared" si="264"/>
        <v>33.799999999999685</v>
      </c>
      <c r="J1695" s="37">
        <f t="shared" si="267"/>
        <v>1.9800000000000005E-2</v>
      </c>
      <c r="K1695" s="37">
        <f t="shared" si="269"/>
        <v>1.9800000000000338E-2</v>
      </c>
      <c r="L1695" s="37">
        <f t="shared" si="265"/>
        <v>-3.3306690738754695E-17</v>
      </c>
      <c r="M1695" s="37">
        <f t="shared" si="266"/>
        <v>9.9000000000001642E-2</v>
      </c>
      <c r="N1695" s="36"/>
      <c r="O1695" s="37">
        <f>IF(M1695&gt;'FOBAS Calculator'!$D$22,0,1)</f>
        <v>1</v>
      </c>
      <c r="P1695" s="37">
        <f t="shared" si="268"/>
        <v>168.99999999999469</v>
      </c>
      <c r="Q1695" s="36"/>
      <c r="R1695" s="36"/>
    </row>
    <row r="1696" spans="1:18">
      <c r="A1696" s="36"/>
      <c r="B1696" s="36"/>
      <c r="C1696" s="36"/>
      <c r="D1696" s="37">
        <f t="shared" si="261"/>
        <v>169.09999999999468</v>
      </c>
      <c r="E1696" s="37"/>
      <c r="F1696" s="37">
        <f t="shared" si="260"/>
        <v>0.1</v>
      </c>
      <c r="G1696" s="53">
        <f t="shared" si="262"/>
        <v>1</v>
      </c>
      <c r="H1696" s="37">
        <f t="shared" si="263"/>
        <v>0.2</v>
      </c>
      <c r="I1696" s="37">
        <f t="shared" si="264"/>
        <v>33.819999999999688</v>
      </c>
      <c r="J1696" s="37">
        <f t="shared" si="267"/>
        <v>1.9800000000000005E-2</v>
      </c>
      <c r="K1696" s="37">
        <f t="shared" si="269"/>
        <v>1.9800000000000335E-2</v>
      </c>
      <c r="L1696" s="37">
        <f t="shared" si="265"/>
        <v>-3.2959746043559335E-17</v>
      </c>
      <c r="M1696" s="37">
        <f t="shared" si="266"/>
        <v>9.9000000000001614E-2</v>
      </c>
      <c r="N1696" s="36"/>
      <c r="O1696" s="37">
        <f>IF(M1696&gt;'FOBAS Calculator'!$D$22,0,1)</f>
        <v>1</v>
      </c>
      <c r="P1696" s="37">
        <f t="shared" si="268"/>
        <v>169.09999999999468</v>
      </c>
      <c r="Q1696" s="36"/>
      <c r="R1696" s="36"/>
    </row>
    <row r="1697" spans="1:18">
      <c r="A1697" s="36"/>
      <c r="B1697" s="36"/>
      <c r="C1697" s="36"/>
      <c r="D1697" s="37">
        <f t="shared" si="261"/>
        <v>169.19999999999467</v>
      </c>
      <c r="E1697" s="37"/>
      <c r="F1697" s="37">
        <f t="shared" si="260"/>
        <v>0.1</v>
      </c>
      <c r="G1697" s="53">
        <f t="shared" si="262"/>
        <v>1</v>
      </c>
      <c r="H1697" s="37">
        <f t="shared" si="263"/>
        <v>0.2</v>
      </c>
      <c r="I1697" s="37">
        <f t="shared" si="264"/>
        <v>33.839999999999691</v>
      </c>
      <c r="J1697" s="37">
        <f t="shared" si="267"/>
        <v>1.9800000000000005E-2</v>
      </c>
      <c r="K1697" s="37">
        <f t="shared" si="269"/>
        <v>1.9800000000000324E-2</v>
      </c>
      <c r="L1697" s="37">
        <f t="shared" si="265"/>
        <v>-3.1918911957973248E-17</v>
      </c>
      <c r="M1697" s="37">
        <f t="shared" si="266"/>
        <v>9.9000000000001587E-2</v>
      </c>
      <c r="N1697" s="36"/>
      <c r="O1697" s="37">
        <f>IF(M1697&gt;'FOBAS Calculator'!$D$22,0,1)</f>
        <v>1</v>
      </c>
      <c r="P1697" s="37">
        <f t="shared" si="268"/>
        <v>169.19999999999467</v>
      </c>
      <c r="Q1697" s="36"/>
      <c r="R1697" s="36"/>
    </row>
    <row r="1698" spans="1:18">
      <c r="A1698" s="36"/>
      <c r="B1698" s="36"/>
      <c r="C1698" s="36"/>
      <c r="D1698" s="37">
        <f t="shared" si="261"/>
        <v>169.29999999999467</v>
      </c>
      <c r="E1698" s="37"/>
      <c r="F1698" s="37">
        <f t="shared" si="260"/>
        <v>0.1</v>
      </c>
      <c r="G1698" s="53">
        <f t="shared" si="262"/>
        <v>1</v>
      </c>
      <c r="H1698" s="37">
        <f t="shared" si="263"/>
        <v>0.2</v>
      </c>
      <c r="I1698" s="37">
        <f t="shared" si="264"/>
        <v>33.859999999999694</v>
      </c>
      <c r="J1698" s="37">
        <f t="shared" si="267"/>
        <v>1.9800000000000005E-2</v>
      </c>
      <c r="K1698" s="37">
        <f t="shared" si="269"/>
        <v>1.9800000000000321E-2</v>
      </c>
      <c r="L1698" s="37">
        <f t="shared" si="265"/>
        <v>-3.1571967262777888E-17</v>
      </c>
      <c r="M1698" s="37">
        <f t="shared" si="266"/>
        <v>9.9000000000001559E-2</v>
      </c>
      <c r="N1698" s="36"/>
      <c r="O1698" s="37">
        <f>IF(M1698&gt;'FOBAS Calculator'!$D$22,0,1)</f>
        <v>1</v>
      </c>
      <c r="P1698" s="37">
        <f t="shared" si="268"/>
        <v>169.29999999999467</v>
      </c>
      <c r="Q1698" s="36"/>
      <c r="R1698" s="36"/>
    </row>
    <row r="1699" spans="1:18">
      <c r="A1699" s="36"/>
      <c r="B1699" s="36"/>
      <c r="C1699" s="36"/>
      <c r="D1699" s="37">
        <f t="shared" si="261"/>
        <v>169.39999999999466</v>
      </c>
      <c r="E1699" s="37"/>
      <c r="F1699" s="37">
        <f t="shared" si="260"/>
        <v>0.1</v>
      </c>
      <c r="G1699" s="53">
        <f t="shared" si="262"/>
        <v>1</v>
      </c>
      <c r="H1699" s="37">
        <f t="shared" si="263"/>
        <v>0.2</v>
      </c>
      <c r="I1699" s="37">
        <f t="shared" si="264"/>
        <v>33.879999999999697</v>
      </c>
      <c r="J1699" s="37">
        <f t="shared" si="267"/>
        <v>1.9800000000000005E-2</v>
      </c>
      <c r="K1699" s="37">
        <f t="shared" si="269"/>
        <v>1.9800000000000317E-2</v>
      </c>
      <c r="L1699" s="37">
        <f t="shared" si="265"/>
        <v>-3.1225022567582528E-17</v>
      </c>
      <c r="M1699" s="37">
        <f t="shared" si="266"/>
        <v>9.9000000000001531E-2</v>
      </c>
      <c r="N1699" s="36"/>
      <c r="O1699" s="37">
        <f>IF(M1699&gt;'FOBAS Calculator'!$D$22,0,1)</f>
        <v>1</v>
      </c>
      <c r="P1699" s="37">
        <f t="shared" si="268"/>
        <v>169.39999999999466</v>
      </c>
      <c r="Q1699" s="36"/>
      <c r="R1699" s="36"/>
    </row>
    <row r="1700" spans="1:18">
      <c r="A1700" s="36"/>
      <c r="B1700" s="36"/>
      <c r="C1700" s="36"/>
      <c r="D1700" s="37">
        <f t="shared" si="261"/>
        <v>169.49999999999466</v>
      </c>
      <c r="E1700" s="37"/>
      <c r="F1700" s="37">
        <f t="shared" si="260"/>
        <v>0.1</v>
      </c>
      <c r="G1700" s="53">
        <f t="shared" si="262"/>
        <v>1</v>
      </c>
      <c r="H1700" s="37">
        <f t="shared" si="263"/>
        <v>0.2</v>
      </c>
      <c r="I1700" s="37">
        <f t="shared" si="264"/>
        <v>33.8999999999997</v>
      </c>
      <c r="J1700" s="37">
        <f t="shared" si="267"/>
        <v>1.9800000000000005E-2</v>
      </c>
      <c r="K1700" s="37">
        <f t="shared" si="269"/>
        <v>1.980000000000031E-2</v>
      </c>
      <c r="L1700" s="37">
        <f t="shared" si="265"/>
        <v>-3.0531133177191807E-17</v>
      </c>
      <c r="M1700" s="37">
        <f t="shared" si="266"/>
        <v>9.9000000000001503E-2</v>
      </c>
      <c r="N1700" s="36"/>
      <c r="O1700" s="37">
        <f>IF(M1700&gt;'FOBAS Calculator'!$D$22,0,1)</f>
        <v>1</v>
      </c>
      <c r="P1700" s="37">
        <f t="shared" si="268"/>
        <v>169.49999999999466</v>
      </c>
      <c r="Q1700" s="36"/>
      <c r="R1700" s="36"/>
    </row>
    <row r="1701" spans="1:18">
      <c r="A1701" s="36"/>
      <c r="B1701" s="36"/>
      <c r="C1701" s="36"/>
      <c r="D1701" s="37">
        <f t="shared" si="261"/>
        <v>169.59999999999465</v>
      </c>
      <c r="E1701" s="37"/>
      <c r="F1701" s="37">
        <f t="shared" si="260"/>
        <v>0.1</v>
      </c>
      <c r="G1701" s="53">
        <f t="shared" si="262"/>
        <v>1</v>
      </c>
      <c r="H1701" s="37">
        <f t="shared" si="263"/>
        <v>0.2</v>
      </c>
      <c r="I1701" s="37">
        <f t="shared" si="264"/>
        <v>33.919999999999703</v>
      </c>
      <c r="J1701" s="37">
        <f t="shared" si="267"/>
        <v>1.9800000000000005E-2</v>
      </c>
      <c r="K1701" s="37">
        <f t="shared" si="269"/>
        <v>1.9800000000000303E-2</v>
      </c>
      <c r="L1701" s="37">
        <f t="shared" si="265"/>
        <v>-2.9837243786801081E-17</v>
      </c>
      <c r="M1701" s="37">
        <f t="shared" si="266"/>
        <v>9.9000000000001476E-2</v>
      </c>
      <c r="N1701" s="36"/>
      <c r="O1701" s="37">
        <f>IF(M1701&gt;'FOBAS Calculator'!$D$22,0,1)</f>
        <v>1</v>
      </c>
      <c r="P1701" s="37">
        <f t="shared" si="268"/>
        <v>169.59999999999465</v>
      </c>
      <c r="Q1701" s="36"/>
      <c r="R1701" s="36"/>
    </row>
    <row r="1702" spans="1:18">
      <c r="A1702" s="36"/>
      <c r="B1702" s="36"/>
      <c r="C1702" s="36"/>
      <c r="D1702" s="37">
        <f t="shared" si="261"/>
        <v>169.69999999999465</v>
      </c>
      <c r="E1702" s="37"/>
      <c r="F1702" s="37">
        <f t="shared" si="260"/>
        <v>0.1</v>
      </c>
      <c r="G1702" s="53">
        <f t="shared" si="262"/>
        <v>1</v>
      </c>
      <c r="H1702" s="37">
        <f t="shared" si="263"/>
        <v>0.2</v>
      </c>
      <c r="I1702" s="37">
        <f t="shared" si="264"/>
        <v>33.939999999999706</v>
      </c>
      <c r="J1702" s="37">
        <f t="shared" si="267"/>
        <v>1.9800000000000005E-2</v>
      </c>
      <c r="K1702" s="37">
        <f t="shared" si="269"/>
        <v>1.98000000000003E-2</v>
      </c>
      <c r="L1702" s="37">
        <f t="shared" si="265"/>
        <v>-2.9490299091605721E-17</v>
      </c>
      <c r="M1702" s="37">
        <f t="shared" si="266"/>
        <v>9.9000000000001448E-2</v>
      </c>
      <c r="N1702" s="36"/>
      <c r="O1702" s="37">
        <f>IF(M1702&gt;'FOBAS Calculator'!$D$22,0,1)</f>
        <v>1</v>
      </c>
      <c r="P1702" s="37">
        <f t="shared" si="268"/>
        <v>169.69999999999465</v>
      </c>
      <c r="Q1702" s="36"/>
      <c r="R1702" s="36"/>
    </row>
    <row r="1703" spans="1:18">
      <c r="A1703" s="36"/>
      <c r="B1703" s="36"/>
      <c r="C1703" s="36"/>
      <c r="D1703" s="37">
        <f t="shared" si="261"/>
        <v>169.79999999999464</v>
      </c>
      <c r="E1703" s="37"/>
      <c r="F1703" s="37">
        <f t="shared" si="260"/>
        <v>0.1</v>
      </c>
      <c r="G1703" s="53">
        <f t="shared" si="262"/>
        <v>1</v>
      </c>
      <c r="H1703" s="37">
        <f t="shared" si="263"/>
        <v>0.2</v>
      </c>
      <c r="I1703" s="37">
        <f t="shared" si="264"/>
        <v>33.95999999999971</v>
      </c>
      <c r="J1703" s="37">
        <f t="shared" si="267"/>
        <v>1.9800000000000005E-2</v>
      </c>
      <c r="K1703" s="37">
        <f t="shared" si="269"/>
        <v>1.9800000000000297E-2</v>
      </c>
      <c r="L1703" s="37">
        <f t="shared" si="265"/>
        <v>-2.914335439641036E-17</v>
      </c>
      <c r="M1703" s="37">
        <f t="shared" si="266"/>
        <v>9.900000000000142E-2</v>
      </c>
      <c r="N1703" s="36"/>
      <c r="O1703" s="37">
        <f>IF(M1703&gt;'FOBAS Calculator'!$D$22,0,1)</f>
        <v>1</v>
      </c>
      <c r="P1703" s="37">
        <f t="shared" si="268"/>
        <v>169.79999999999464</v>
      </c>
      <c r="Q1703" s="36"/>
      <c r="R1703" s="36"/>
    </row>
    <row r="1704" spans="1:18">
      <c r="A1704" s="36"/>
      <c r="B1704" s="36"/>
      <c r="C1704" s="36"/>
      <c r="D1704" s="37">
        <f t="shared" si="261"/>
        <v>169.89999999999463</v>
      </c>
      <c r="E1704" s="37"/>
      <c r="F1704" s="37">
        <f t="shared" si="260"/>
        <v>0.1</v>
      </c>
      <c r="G1704" s="53">
        <f t="shared" si="262"/>
        <v>1</v>
      </c>
      <c r="H1704" s="37">
        <f t="shared" si="263"/>
        <v>0.2</v>
      </c>
      <c r="I1704" s="37">
        <f t="shared" si="264"/>
        <v>33.979999999999713</v>
      </c>
      <c r="J1704" s="37">
        <f t="shared" si="267"/>
        <v>1.9800000000000005E-2</v>
      </c>
      <c r="K1704" s="37">
        <f t="shared" si="269"/>
        <v>1.9800000000000286E-2</v>
      </c>
      <c r="L1704" s="37">
        <f t="shared" si="265"/>
        <v>-2.8102520310824274E-17</v>
      </c>
      <c r="M1704" s="37">
        <f t="shared" si="266"/>
        <v>9.9000000000001392E-2</v>
      </c>
      <c r="N1704" s="36"/>
      <c r="O1704" s="37">
        <f>IF(M1704&gt;'FOBAS Calculator'!$D$22,0,1)</f>
        <v>1</v>
      </c>
      <c r="P1704" s="37">
        <f t="shared" si="268"/>
        <v>169.89999999999463</v>
      </c>
      <c r="Q1704" s="36"/>
      <c r="R1704" s="36"/>
    </row>
    <row r="1705" spans="1:18">
      <c r="A1705" s="36"/>
      <c r="B1705" s="36"/>
      <c r="C1705" s="36"/>
      <c r="D1705" s="37">
        <f t="shared" si="261"/>
        <v>169.99999999999463</v>
      </c>
      <c r="E1705" s="37"/>
      <c r="F1705" s="37">
        <f t="shared" si="260"/>
        <v>0.1</v>
      </c>
      <c r="G1705" s="53">
        <f t="shared" si="262"/>
        <v>1</v>
      </c>
      <c r="H1705" s="37">
        <f t="shared" si="263"/>
        <v>0.2</v>
      </c>
      <c r="I1705" s="37">
        <f t="shared" si="264"/>
        <v>33.999999999999716</v>
      </c>
      <c r="J1705" s="37">
        <f t="shared" si="267"/>
        <v>1.9800000000000005E-2</v>
      </c>
      <c r="K1705" s="37">
        <f t="shared" si="269"/>
        <v>1.9800000000000283E-2</v>
      </c>
      <c r="L1705" s="37">
        <f t="shared" si="265"/>
        <v>-2.7755575615628914E-17</v>
      </c>
      <c r="M1705" s="37">
        <f t="shared" si="266"/>
        <v>9.9000000000001365E-2</v>
      </c>
      <c r="N1705" s="36"/>
      <c r="O1705" s="37">
        <f>IF(M1705&gt;'FOBAS Calculator'!$D$22,0,1)</f>
        <v>1</v>
      </c>
      <c r="P1705" s="37">
        <f t="shared" si="268"/>
        <v>169.99999999999463</v>
      </c>
      <c r="Q1705" s="36"/>
      <c r="R1705" s="36"/>
    </row>
    <row r="1706" spans="1:18">
      <c r="A1706" s="36"/>
      <c r="B1706" s="36"/>
      <c r="C1706" s="36"/>
      <c r="D1706" s="37">
        <f t="shared" si="261"/>
        <v>170.09999999999462</v>
      </c>
      <c r="E1706" s="37"/>
      <c r="F1706" s="37">
        <f t="shared" si="260"/>
        <v>0.1</v>
      </c>
      <c r="G1706" s="53">
        <f t="shared" si="262"/>
        <v>1</v>
      </c>
      <c r="H1706" s="37">
        <f t="shared" si="263"/>
        <v>0.2</v>
      </c>
      <c r="I1706" s="37">
        <f t="shared" si="264"/>
        <v>34.019999999999719</v>
      </c>
      <c r="J1706" s="37">
        <f t="shared" si="267"/>
        <v>1.9800000000000005E-2</v>
      </c>
      <c r="K1706" s="37">
        <f t="shared" si="269"/>
        <v>1.9800000000000276E-2</v>
      </c>
      <c r="L1706" s="37">
        <f t="shared" si="265"/>
        <v>-2.706168622523819E-17</v>
      </c>
      <c r="M1706" s="37">
        <f t="shared" si="266"/>
        <v>9.9000000000001337E-2</v>
      </c>
      <c r="N1706" s="36"/>
      <c r="O1706" s="37">
        <f>IF(M1706&gt;'FOBAS Calculator'!$D$22,0,1)</f>
        <v>1</v>
      </c>
      <c r="P1706" s="37">
        <f t="shared" si="268"/>
        <v>170.09999999999462</v>
      </c>
      <c r="Q1706" s="36"/>
      <c r="R1706" s="36"/>
    </row>
    <row r="1707" spans="1:18">
      <c r="A1707" s="36"/>
      <c r="B1707" s="36"/>
      <c r="C1707" s="36"/>
      <c r="D1707" s="37">
        <f t="shared" si="261"/>
        <v>170.19999999999462</v>
      </c>
      <c r="E1707" s="37"/>
      <c r="F1707" s="37">
        <f t="shared" si="260"/>
        <v>0.1</v>
      </c>
      <c r="G1707" s="53">
        <f t="shared" si="262"/>
        <v>1</v>
      </c>
      <c r="H1707" s="37">
        <f t="shared" si="263"/>
        <v>0.2</v>
      </c>
      <c r="I1707" s="37">
        <f t="shared" si="264"/>
        <v>34.039999999999722</v>
      </c>
      <c r="J1707" s="37">
        <f t="shared" si="267"/>
        <v>1.9800000000000005E-2</v>
      </c>
      <c r="K1707" s="37">
        <f t="shared" si="269"/>
        <v>1.9800000000000272E-2</v>
      </c>
      <c r="L1707" s="37">
        <f t="shared" si="265"/>
        <v>-2.671474153004283E-17</v>
      </c>
      <c r="M1707" s="37">
        <f t="shared" si="266"/>
        <v>9.9000000000001309E-2</v>
      </c>
      <c r="N1707" s="36"/>
      <c r="O1707" s="37">
        <f>IF(M1707&gt;'FOBAS Calculator'!$D$22,0,1)</f>
        <v>1</v>
      </c>
      <c r="P1707" s="37">
        <f t="shared" si="268"/>
        <v>170.19999999999462</v>
      </c>
      <c r="Q1707" s="36"/>
      <c r="R1707" s="36"/>
    </row>
    <row r="1708" spans="1:18">
      <c r="A1708" s="36"/>
      <c r="B1708" s="36"/>
      <c r="C1708" s="36"/>
      <c r="D1708" s="37">
        <f t="shared" si="261"/>
        <v>170.29999999999461</v>
      </c>
      <c r="E1708" s="37"/>
      <c r="F1708" s="37">
        <f t="shared" si="260"/>
        <v>0.1</v>
      </c>
      <c r="G1708" s="53">
        <f t="shared" si="262"/>
        <v>1</v>
      </c>
      <c r="H1708" s="37">
        <f t="shared" si="263"/>
        <v>0.2</v>
      </c>
      <c r="I1708" s="37">
        <f t="shared" si="264"/>
        <v>34.059999999999725</v>
      </c>
      <c r="J1708" s="37">
        <f t="shared" si="267"/>
        <v>1.9800000000000005E-2</v>
      </c>
      <c r="K1708" s="37">
        <f t="shared" si="269"/>
        <v>1.9800000000000265E-2</v>
      </c>
      <c r="L1708" s="37">
        <f t="shared" si="265"/>
        <v>-2.6020852139652106E-17</v>
      </c>
      <c r="M1708" s="37">
        <f t="shared" si="266"/>
        <v>9.9000000000001281E-2</v>
      </c>
      <c r="N1708" s="36"/>
      <c r="O1708" s="37">
        <f>IF(M1708&gt;'FOBAS Calculator'!$D$22,0,1)</f>
        <v>1</v>
      </c>
      <c r="P1708" s="37">
        <f t="shared" si="268"/>
        <v>170.29999999999461</v>
      </c>
      <c r="Q1708" s="36"/>
      <c r="R1708" s="36"/>
    </row>
    <row r="1709" spans="1:18">
      <c r="A1709" s="36"/>
      <c r="B1709" s="36"/>
      <c r="C1709" s="36"/>
      <c r="D1709" s="37">
        <f t="shared" si="261"/>
        <v>170.39999999999461</v>
      </c>
      <c r="E1709" s="37"/>
      <c r="F1709" s="37">
        <f t="shared" si="260"/>
        <v>0.1</v>
      </c>
      <c r="G1709" s="53">
        <f t="shared" si="262"/>
        <v>1</v>
      </c>
      <c r="H1709" s="37">
        <f t="shared" si="263"/>
        <v>0.2</v>
      </c>
      <c r="I1709" s="37">
        <f t="shared" si="264"/>
        <v>34.079999999999728</v>
      </c>
      <c r="J1709" s="37">
        <f t="shared" si="267"/>
        <v>1.9800000000000005E-2</v>
      </c>
      <c r="K1709" s="37">
        <f t="shared" si="269"/>
        <v>1.9800000000000262E-2</v>
      </c>
      <c r="L1709" s="37">
        <f t="shared" si="265"/>
        <v>-2.5673907444456746E-17</v>
      </c>
      <c r="M1709" s="37">
        <f t="shared" si="266"/>
        <v>9.9000000000001254E-2</v>
      </c>
      <c r="N1709" s="36"/>
      <c r="O1709" s="37">
        <f>IF(M1709&gt;'FOBAS Calculator'!$D$22,0,1)</f>
        <v>1</v>
      </c>
      <c r="P1709" s="37">
        <f t="shared" si="268"/>
        <v>170.39999999999461</v>
      </c>
      <c r="Q1709" s="36"/>
      <c r="R1709" s="36"/>
    </row>
    <row r="1710" spans="1:18">
      <c r="A1710" s="36"/>
      <c r="B1710" s="36"/>
      <c r="C1710" s="36"/>
      <c r="D1710" s="37">
        <f t="shared" si="261"/>
        <v>170.4999999999946</v>
      </c>
      <c r="E1710" s="37"/>
      <c r="F1710" s="37">
        <f t="shared" si="260"/>
        <v>0.1</v>
      </c>
      <c r="G1710" s="53">
        <f t="shared" si="262"/>
        <v>1</v>
      </c>
      <c r="H1710" s="37">
        <f t="shared" si="263"/>
        <v>0.2</v>
      </c>
      <c r="I1710" s="37">
        <f t="shared" si="264"/>
        <v>34.099999999999731</v>
      </c>
      <c r="J1710" s="37">
        <f t="shared" si="267"/>
        <v>1.9800000000000005E-2</v>
      </c>
      <c r="K1710" s="37">
        <f t="shared" si="269"/>
        <v>1.9800000000000255E-2</v>
      </c>
      <c r="L1710" s="37">
        <f t="shared" si="265"/>
        <v>-2.4980018054066023E-17</v>
      </c>
      <c r="M1710" s="37">
        <f t="shared" si="266"/>
        <v>9.9000000000001226E-2</v>
      </c>
      <c r="N1710" s="36"/>
      <c r="O1710" s="37">
        <f>IF(M1710&gt;'FOBAS Calculator'!$D$22,0,1)</f>
        <v>1</v>
      </c>
      <c r="P1710" s="37">
        <f t="shared" si="268"/>
        <v>170.4999999999946</v>
      </c>
      <c r="Q1710" s="36"/>
      <c r="R1710" s="36"/>
    </row>
    <row r="1711" spans="1:18">
      <c r="A1711" s="36"/>
      <c r="B1711" s="36"/>
      <c r="C1711" s="36"/>
      <c r="D1711" s="37">
        <f t="shared" si="261"/>
        <v>170.59999999999459</v>
      </c>
      <c r="E1711" s="37"/>
      <c r="F1711" s="37">
        <f t="shared" si="260"/>
        <v>0.1</v>
      </c>
      <c r="G1711" s="53">
        <f t="shared" si="262"/>
        <v>1</v>
      </c>
      <c r="H1711" s="37">
        <f t="shared" si="263"/>
        <v>0.2</v>
      </c>
      <c r="I1711" s="37">
        <f t="shared" si="264"/>
        <v>34.119999999999735</v>
      </c>
      <c r="J1711" s="37">
        <f t="shared" si="267"/>
        <v>1.9800000000000005E-2</v>
      </c>
      <c r="K1711" s="37">
        <f t="shared" si="269"/>
        <v>1.9800000000000248E-2</v>
      </c>
      <c r="L1711" s="37">
        <f t="shared" si="265"/>
        <v>-2.4286128663675299E-17</v>
      </c>
      <c r="M1711" s="37">
        <f t="shared" si="266"/>
        <v>9.9000000000001198E-2</v>
      </c>
      <c r="N1711" s="36"/>
      <c r="O1711" s="37">
        <f>IF(M1711&gt;'FOBAS Calculator'!$D$22,0,1)</f>
        <v>1</v>
      </c>
      <c r="P1711" s="37">
        <f t="shared" si="268"/>
        <v>170.59999999999459</v>
      </c>
      <c r="Q1711" s="36"/>
      <c r="R1711" s="36"/>
    </row>
    <row r="1712" spans="1:18">
      <c r="A1712" s="36"/>
      <c r="B1712" s="36"/>
      <c r="C1712" s="36"/>
      <c r="D1712" s="37">
        <f t="shared" si="261"/>
        <v>170.69999999999459</v>
      </c>
      <c r="E1712" s="37"/>
      <c r="F1712" s="37">
        <f t="shared" si="260"/>
        <v>0.1</v>
      </c>
      <c r="G1712" s="53">
        <f t="shared" si="262"/>
        <v>1</v>
      </c>
      <c r="H1712" s="37">
        <f t="shared" si="263"/>
        <v>0.2</v>
      </c>
      <c r="I1712" s="37">
        <f t="shared" si="264"/>
        <v>34.139999999999738</v>
      </c>
      <c r="J1712" s="37">
        <f t="shared" si="267"/>
        <v>1.9800000000000005E-2</v>
      </c>
      <c r="K1712" s="37">
        <f t="shared" si="269"/>
        <v>1.9800000000000241E-2</v>
      </c>
      <c r="L1712" s="37">
        <f t="shared" si="265"/>
        <v>-2.3592239273284576E-17</v>
      </c>
      <c r="M1712" s="37">
        <f t="shared" si="266"/>
        <v>9.900000000000117E-2</v>
      </c>
      <c r="N1712" s="36"/>
      <c r="O1712" s="37">
        <f>IF(M1712&gt;'FOBAS Calculator'!$D$22,0,1)</f>
        <v>1</v>
      </c>
      <c r="P1712" s="37">
        <f t="shared" si="268"/>
        <v>170.69999999999459</v>
      </c>
      <c r="Q1712" s="36"/>
      <c r="R1712" s="36"/>
    </row>
    <row r="1713" spans="1:18">
      <c r="A1713" s="36"/>
      <c r="B1713" s="36"/>
      <c r="C1713" s="36"/>
      <c r="D1713" s="37">
        <f t="shared" si="261"/>
        <v>170.79999999999458</v>
      </c>
      <c r="E1713" s="37"/>
      <c r="F1713" s="37">
        <f t="shared" si="260"/>
        <v>0.1</v>
      </c>
      <c r="G1713" s="53">
        <f t="shared" si="262"/>
        <v>1</v>
      </c>
      <c r="H1713" s="37">
        <f t="shared" si="263"/>
        <v>0.2</v>
      </c>
      <c r="I1713" s="37">
        <f t="shared" si="264"/>
        <v>34.159999999999741</v>
      </c>
      <c r="J1713" s="37">
        <f t="shared" si="267"/>
        <v>1.9800000000000005E-2</v>
      </c>
      <c r="K1713" s="37">
        <f t="shared" si="269"/>
        <v>1.9800000000000238E-2</v>
      </c>
      <c r="L1713" s="37">
        <f t="shared" si="265"/>
        <v>-2.3245294578089216E-17</v>
      </c>
      <c r="M1713" s="37">
        <f t="shared" si="266"/>
        <v>9.9000000000001143E-2</v>
      </c>
      <c r="N1713" s="36"/>
      <c r="O1713" s="37">
        <f>IF(M1713&gt;'FOBAS Calculator'!$D$22,0,1)</f>
        <v>1</v>
      </c>
      <c r="P1713" s="37">
        <f t="shared" si="268"/>
        <v>170.79999999999458</v>
      </c>
      <c r="Q1713" s="36"/>
      <c r="R1713" s="36"/>
    </row>
    <row r="1714" spans="1:18">
      <c r="A1714" s="36"/>
      <c r="B1714" s="36"/>
      <c r="C1714" s="36"/>
      <c r="D1714" s="37">
        <f t="shared" si="261"/>
        <v>170.89999999999458</v>
      </c>
      <c r="E1714" s="37"/>
      <c r="F1714" s="37">
        <f t="shared" si="260"/>
        <v>0.1</v>
      </c>
      <c r="G1714" s="53">
        <f t="shared" si="262"/>
        <v>1</v>
      </c>
      <c r="H1714" s="37">
        <f t="shared" si="263"/>
        <v>0.2</v>
      </c>
      <c r="I1714" s="37">
        <f t="shared" si="264"/>
        <v>34.179999999999744</v>
      </c>
      <c r="J1714" s="37">
        <f t="shared" si="267"/>
        <v>1.9800000000000005E-2</v>
      </c>
      <c r="K1714" s="37">
        <f t="shared" si="269"/>
        <v>1.9800000000000234E-2</v>
      </c>
      <c r="L1714" s="37">
        <f t="shared" si="265"/>
        <v>-2.2898349882893852E-17</v>
      </c>
      <c r="M1714" s="37">
        <f t="shared" si="266"/>
        <v>9.9000000000001115E-2</v>
      </c>
      <c r="N1714" s="36"/>
      <c r="O1714" s="37">
        <f>IF(M1714&gt;'FOBAS Calculator'!$D$22,0,1)</f>
        <v>1</v>
      </c>
      <c r="P1714" s="37">
        <f t="shared" si="268"/>
        <v>170.89999999999458</v>
      </c>
      <c r="Q1714" s="36"/>
      <c r="R1714" s="36"/>
    </row>
    <row r="1715" spans="1:18">
      <c r="A1715" s="36"/>
      <c r="B1715" s="36"/>
      <c r="C1715" s="36"/>
      <c r="D1715" s="37">
        <f t="shared" si="261"/>
        <v>170.99999999999457</v>
      </c>
      <c r="E1715" s="37"/>
      <c r="F1715" s="37">
        <f t="shared" si="260"/>
        <v>0.1</v>
      </c>
      <c r="G1715" s="53">
        <f t="shared" si="262"/>
        <v>1</v>
      </c>
      <c r="H1715" s="37">
        <f t="shared" si="263"/>
        <v>0.2</v>
      </c>
      <c r="I1715" s="37">
        <f t="shared" si="264"/>
        <v>34.199999999999747</v>
      </c>
      <c r="J1715" s="37">
        <f t="shared" si="267"/>
        <v>1.9800000000000005E-2</v>
      </c>
      <c r="K1715" s="37">
        <f t="shared" si="269"/>
        <v>1.9800000000000227E-2</v>
      </c>
      <c r="L1715" s="37">
        <f t="shared" si="265"/>
        <v>-2.2204460492503132E-17</v>
      </c>
      <c r="M1715" s="37">
        <f t="shared" si="266"/>
        <v>9.9000000000001087E-2</v>
      </c>
      <c r="N1715" s="36"/>
      <c r="O1715" s="37">
        <f>IF(M1715&gt;'FOBAS Calculator'!$D$22,0,1)</f>
        <v>1</v>
      </c>
      <c r="P1715" s="37">
        <f t="shared" si="268"/>
        <v>170.99999999999457</v>
      </c>
      <c r="Q1715" s="36"/>
      <c r="R1715" s="36"/>
    </row>
    <row r="1716" spans="1:18">
      <c r="A1716" s="36"/>
      <c r="B1716" s="36"/>
      <c r="C1716" s="36"/>
      <c r="D1716" s="37">
        <f t="shared" si="261"/>
        <v>171.09999999999457</v>
      </c>
      <c r="E1716" s="37"/>
      <c r="F1716" s="37">
        <f t="shared" si="260"/>
        <v>0.1</v>
      </c>
      <c r="G1716" s="53">
        <f t="shared" si="262"/>
        <v>1</v>
      </c>
      <c r="H1716" s="37">
        <f t="shared" si="263"/>
        <v>0.2</v>
      </c>
      <c r="I1716" s="37">
        <f t="shared" si="264"/>
        <v>34.21999999999975</v>
      </c>
      <c r="J1716" s="37">
        <f t="shared" si="267"/>
        <v>1.9800000000000005E-2</v>
      </c>
      <c r="K1716" s="37">
        <f t="shared" si="269"/>
        <v>1.980000000000022E-2</v>
      </c>
      <c r="L1716" s="37">
        <f t="shared" si="265"/>
        <v>-2.1510571102112409E-17</v>
      </c>
      <c r="M1716" s="37">
        <f t="shared" si="266"/>
        <v>9.9000000000001059E-2</v>
      </c>
      <c r="N1716" s="36"/>
      <c r="O1716" s="37">
        <f>IF(M1716&gt;'FOBAS Calculator'!$D$22,0,1)</f>
        <v>1</v>
      </c>
      <c r="P1716" s="37">
        <f t="shared" si="268"/>
        <v>171.09999999999457</v>
      </c>
      <c r="Q1716" s="36"/>
      <c r="R1716" s="36"/>
    </row>
    <row r="1717" spans="1:18">
      <c r="A1717" s="36"/>
      <c r="B1717" s="36"/>
      <c r="C1717" s="36"/>
      <c r="D1717" s="37">
        <f t="shared" si="261"/>
        <v>171.19999999999456</v>
      </c>
      <c r="E1717" s="37"/>
      <c r="F1717" s="37">
        <f t="shared" si="260"/>
        <v>0.1</v>
      </c>
      <c r="G1717" s="53">
        <f t="shared" si="262"/>
        <v>1</v>
      </c>
      <c r="H1717" s="37">
        <f t="shared" si="263"/>
        <v>0.2</v>
      </c>
      <c r="I1717" s="37">
        <f t="shared" si="264"/>
        <v>34.239999999999753</v>
      </c>
      <c r="J1717" s="37">
        <f t="shared" si="267"/>
        <v>1.9800000000000005E-2</v>
      </c>
      <c r="K1717" s="37">
        <f t="shared" si="269"/>
        <v>1.9800000000000217E-2</v>
      </c>
      <c r="L1717" s="37">
        <f t="shared" si="265"/>
        <v>-2.1163626406917045E-17</v>
      </c>
      <c r="M1717" s="37">
        <f t="shared" si="266"/>
        <v>9.9000000000001032E-2</v>
      </c>
      <c r="N1717" s="36"/>
      <c r="O1717" s="37">
        <f>IF(M1717&gt;'FOBAS Calculator'!$D$22,0,1)</f>
        <v>1</v>
      </c>
      <c r="P1717" s="37">
        <f t="shared" si="268"/>
        <v>171.19999999999456</v>
      </c>
      <c r="Q1717" s="36"/>
      <c r="R1717" s="36"/>
    </row>
    <row r="1718" spans="1:18">
      <c r="A1718" s="36"/>
      <c r="B1718" s="36"/>
      <c r="C1718" s="36"/>
      <c r="D1718" s="37">
        <f t="shared" si="261"/>
        <v>171.29999999999455</v>
      </c>
      <c r="E1718" s="37"/>
      <c r="F1718" s="37">
        <f t="shared" si="260"/>
        <v>0.1</v>
      </c>
      <c r="G1718" s="53">
        <f t="shared" si="262"/>
        <v>1</v>
      </c>
      <c r="H1718" s="37">
        <f t="shared" si="263"/>
        <v>0.2</v>
      </c>
      <c r="I1718" s="37">
        <f t="shared" si="264"/>
        <v>34.259999999999756</v>
      </c>
      <c r="J1718" s="37">
        <f t="shared" si="267"/>
        <v>1.9800000000000005E-2</v>
      </c>
      <c r="K1718" s="37">
        <f t="shared" si="269"/>
        <v>1.9800000000000206E-2</v>
      </c>
      <c r="L1718" s="37">
        <f t="shared" si="265"/>
        <v>-2.0122792321330962E-17</v>
      </c>
      <c r="M1718" s="37">
        <f t="shared" si="266"/>
        <v>9.9000000000001018E-2</v>
      </c>
      <c r="N1718" s="36"/>
      <c r="O1718" s="37">
        <f>IF(M1718&gt;'FOBAS Calculator'!$D$22,0,1)</f>
        <v>1</v>
      </c>
      <c r="P1718" s="37">
        <f t="shared" si="268"/>
        <v>171.29999999999455</v>
      </c>
      <c r="Q1718" s="36"/>
      <c r="R1718" s="36"/>
    </row>
    <row r="1719" spans="1:18">
      <c r="A1719" s="36"/>
      <c r="B1719" s="36"/>
      <c r="C1719" s="36"/>
      <c r="D1719" s="37">
        <f t="shared" si="261"/>
        <v>171.39999999999455</v>
      </c>
      <c r="E1719" s="37"/>
      <c r="F1719" s="37">
        <f t="shared" si="260"/>
        <v>0.1</v>
      </c>
      <c r="G1719" s="53">
        <f t="shared" si="262"/>
        <v>1</v>
      </c>
      <c r="H1719" s="37">
        <f t="shared" si="263"/>
        <v>0.2</v>
      </c>
      <c r="I1719" s="37">
        <f t="shared" si="264"/>
        <v>34.27999999999976</v>
      </c>
      <c r="J1719" s="37">
        <f t="shared" si="267"/>
        <v>1.9800000000000005E-2</v>
      </c>
      <c r="K1719" s="37">
        <f t="shared" si="269"/>
        <v>1.9800000000000206E-2</v>
      </c>
      <c r="L1719" s="37">
        <f t="shared" si="265"/>
        <v>-2.0122792321330962E-17</v>
      </c>
      <c r="M1719" s="37">
        <f t="shared" si="266"/>
        <v>9.9000000000001004E-2</v>
      </c>
      <c r="N1719" s="36"/>
      <c r="O1719" s="37">
        <f>IF(M1719&gt;'FOBAS Calculator'!$D$22,0,1)</f>
        <v>1</v>
      </c>
      <c r="P1719" s="37">
        <f t="shared" si="268"/>
        <v>171.39999999999455</v>
      </c>
      <c r="Q1719" s="36"/>
      <c r="R1719" s="36"/>
    </row>
    <row r="1720" spans="1:18">
      <c r="A1720" s="36"/>
      <c r="B1720" s="36"/>
      <c r="C1720" s="36"/>
      <c r="D1720" s="37">
        <f t="shared" si="261"/>
        <v>171.49999999999454</v>
      </c>
      <c r="E1720" s="37"/>
      <c r="F1720" s="37">
        <f t="shared" si="260"/>
        <v>0.1</v>
      </c>
      <c r="G1720" s="53">
        <f t="shared" si="262"/>
        <v>1</v>
      </c>
      <c r="H1720" s="37">
        <f t="shared" si="263"/>
        <v>0.2</v>
      </c>
      <c r="I1720" s="37">
        <f t="shared" si="264"/>
        <v>34.299999999999763</v>
      </c>
      <c r="J1720" s="37">
        <f t="shared" si="267"/>
        <v>1.9800000000000005E-2</v>
      </c>
      <c r="K1720" s="37">
        <f t="shared" si="269"/>
        <v>1.9800000000000203E-2</v>
      </c>
      <c r="L1720" s="37">
        <f t="shared" si="265"/>
        <v>-1.9775847626135601E-17</v>
      </c>
      <c r="M1720" s="37">
        <f t="shared" si="266"/>
        <v>9.900000000000099E-2</v>
      </c>
      <c r="N1720" s="36"/>
      <c r="O1720" s="37">
        <f>IF(M1720&gt;'FOBAS Calculator'!$D$22,0,1)</f>
        <v>1</v>
      </c>
      <c r="P1720" s="37">
        <f t="shared" si="268"/>
        <v>171.49999999999454</v>
      </c>
      <c r="Q1720" s="36"/>
      <c r="R1720" s="36"/>
    </row>
    <row r="1721" spans="1:18">
      <c r="A1721" s="36"/>
      <c r="B1721" s="36"/>
      <c r="C1721" s="36"/>
      <c r="D1721" s="37">
        <f t="shared" si="261"/>
        <v>171.59999999999454</v>
      </c>
      <c r="E1721" s="37"/>
      <c r="F1721" s="37">
        <f t="shared" si="260"/>
        <v>0.1</v>
      </c>
      <c r="G1721" s="53">
        <f t="shared" si="262"/>
        <v>1</v>
      </c>
      <c r="H1721" s="37">
        <f t="shared" si="263"/>
        <v>0.2</v>
      </c>
      <c r="I1721" s="37">
        <f t="shared" si="264"/>
        <v>34.319999999999766</v>
      </c>
      <c r="J1721" s="37">
        <f t="shared" si="267"/>
        <v>1.9800000000000005E-2</v>
      </c>
      <c r="K1721" s="37">
        <f t="shared" si="269"/>
        <v>1.9800000000000203E-2</v>
      </c>
      <c r="L1721" s="37">
        <f t="shared" si="265"/>
        <v>-1.9775847626135601E-17</v>
      </c>
      <c r="M1721" s="37">
        <f t="shared" si="266"/>
        <v>9.9000000000000976E-2</v>
      </c>
      <c r="N1721" s="36"/>
      <c r="O1721" s="37">
        <f>IF(M1721&gt;'FOBAS Calculator'!$D$22,0,1)</f>
        <v>1</v>
      </c>
      <c r="P1721" s="37">
        <f t="shared" si="268"/>
        <v>171.59999999999454</v>
      </c>
      <c r="Q1721" s="36"/>
      <c r="R1721" s="36"/>
    </row>
    <row r="1722" spans="1:18">
      <c r="A1722" s="36"/>
      <c r="B1722" s="36"/>
      <c r="C1722" s="36"/>
      <c r="D1722" s="37">
        <f t="shared" si="261"/>
        <v>171.69999999999453</v>
      </c>
      <c r="E1722" s="37"/>
      <c r="F1722" s="37">
        <f t="shared" si="260"/>
        <v>0.1</v>
      </c>
      <c r="G1722" s="53">
        <f t="shared" si="262"/>
        <v>1</v>
      </c>
      <c r="H1722" s="37">
        <f t="shared" si="263"/>
        <v>0.2</v>
      </c>
      <c r="I1722" s="37">
        <f t="shared" si="264"/>
        <v>34.339999999999769</v>
      </c>
      <c r="J1722" s="37">
        <f t="shared" si="267"/>
        <v>1.9800000000000005E-2</v>
      </c>
      <c r="K1722" s="37">
        <f t="shared" si="269"/>
        <v>1.9800000000000199E-2</v>
      </c>
      <c r="L1722" s="37">
        <f t="shared" si="265"/>
        <v>-1.9428902930940238E-17</v>
      </c>
      <c r="M1722" s="37">
        <f t="shared" si="266"/>
        <v>9.9000000000000962E-2</v>
      </c>
      <c r="N1722" s="36"/>
      <c r="O1722" s="37">
        <f>IF(M1722&gt;'FOBAS Calculator'!$D$22,0,1)</f>
        <v>1</v>
      </c>
      <c r="P1722" s="37">
        <f t="shared" si="268"/>
        <v>171.69999999999453</v>
      </c>
      <c r="Q1722" s="36"/>
      <c r="R1722" s="36"/>
    </row>
    <row r="1723" spans="1:18">
      <c r="A1723" s="36"/>
      <c r="B1723" s="36"/>
      <c r="C1723" s="36"/>
      <c r="D1723" s="37">
        <f t="shared" si="261"/>
        <v>171.79999999999453</v>
      </c>
      <c r="E1723" s="37"/>
      <c r="F1723" s="37">
        <f t="shared" si="260"/>
        <v>0.1</v>
      </c>
      <c r="G1723" s="53">
        <f t="shared" si="262"/>
        <v>1</v>
      </c>
      <c r="H1723" s="37">
        <f t="shared" si="263"/>
        <v>0.2</v>
      </c>
      <c r="I1723" s="37">
        <f t="shared" si="264"/>
        <v>34.359999999999772</v>
      </c>
      <c r="J1723" s="37">
        <f t="shared" si="267"/>
        <v>1.9800000000000005E-2</v>
      </c>
      <c r="K1723" s="37">
        <f t="shared" si="269"/>
        <v>1.9800000000000196E-2</v>
      </c>
      <c r="L1723" s="37">
        <f t="shared" si="265"/>
        <v>-1.9081958235744878E-17</v>
      </c>
      <c r="M1723" s="37">
        <f t="shared" si="266"/>
        <v>9.9000000000000948E-2</v>
      </c>
      <c r="N1723" s="36"/>
      <c r="O1723" s="37">
        <f>IF(M1723&gt;'FOBAS Calculator'!$D$22,0,1)</f>
        <v>1</v>
      </c>
      <c r="P1723" s="37">
        <f t="shared" si="268"/>
        <v>171.79999999999453</v>
      </c>
      <c r="Q1723" s="36"/>
      <c r="R1723" s="36"/>
    </row>
    <row r="1724" spans="1:18">
      <c r="A1724" s="36"/>
      <c r="B1724" s="36"/>
      <c r="C1724" s="36"/>
      <c r="D1724" s="37">
        <f t="shared" si="261"/>
        <v>171.89999999999452</v>
      </c>
      <c r="E1724" s="37"/>
      <c r="F1724" s="37">
        <f t="shared" si="260"/>
        <v>0.1</v>
      </c>
      <c r="G1724" s="53">
        <f t="shared" si="262"/>
        <v>1</v>
      </c>
      <c r="H1724" s="37">
        <f t="shared" si="263"/>
        <v>0.2</v>
      </c>
      <c r="I1724" s="37">
        <f t="shared" si="264"/>
        <v>34.379999999999775</v>
      </c>
      <c r="J1724" s="37">
        <f t="shared" si="267"/>
        <v>1.9800000000000005E-2</v>
      </c>
      <c r="K1724" s="37">
        <f t="shared" si="269"/>
        <v>1.9800000000000196E-2</v>
      </c>
      <c r="L1724" s="37">
        <f t="shared" si="265"/>
        <v>-1.9081958235744878E-17</v>
      </c>
      <c r="M1724" s="37">
        <f t="shared" si="266"/>
        <v>9.9000000000000934E-2</v>
      </c>
      <c r="N1724" s="36"/>
      <c r="O1724" s="37">
        <f>IF(M1724&gt;'FOBAS Calculator'!$D$22,0,1)</f>
        <v>1</v>
      </c>
      <c r="P1724" s="37">
        <f t="shared" si="268"/>
        <v>171.89999999999452</v>
      </c>
      <c r="Q1724" s="36"/>
      <c r="R1724" s="36"/>
    </row>
    <row r="1725" spans="1:18">
      <c r="A1725" s="36"/>
      <c r="B1725" s="36"/>
      <c r="C1725" s="36"/>
      <c r="D1725" s="37">
        <f t="shared" si="261"/>
        <v>171.99999999999451</v>
      </c>
      <c r="E1725" s="37"/>
      <c r="F1725" s="37">
        <f t="shared" si="260"/>
        <v>0.1</v>
      </c>
      <c r="G1725" s="53">
        <f t="shared" si="262"/>
        <v>1</v>
      </c>
      <c r="H1725" s="37">
        <f t="shared" si="263"/>
        <v>0.2</v>
      </c>
      <c r="I1725" s="37">
        <f t="shared" si="264"/>
        <v>34.399999999999778</v>
      </c>
      <c r="J1725" s="37">
        <f t="shared" si="267"/>
        <v>1.9800000000000005E-2</v>
      </c>
      <c r="K1725" s="37">
        <f t="shared" si="269"/>
        <v>1.9800000000000192E-2</v>
      </c>
      <c r="L1725" s="37">
        <f t="shared" si="265"/>
        <v>-1.8735013540549518E-17</v>
      </c>
      <c r="M1725" s="37">
        <f t="shared" si="266"/>
        <v>9.9000000000000921E-2</v>
      </c>
      <c r="N1725" s="36"/>
      <c r="O1725" s="37">
        <f>IF(M1725&gt;'FOBAS Calculator'!$D$22,0,1)</f>
        <v>1</v>
      </c>
      <c r="P1725" s="37">
        <f t="shared" si="268"/>
        <v>171.99999999999451</v>
      </c>
      <c r="Q1725" s="36"/>
      <c r="R1725" s="36"/>
    </row>
    <row r="1726" spans="1:18">
      <c r="A1726" s="36"/>
      <c r="B1726" s="36"/>
      <c r="C1726" s="36"/>
      <c r="D1726" s="37">
        <f t="shared" si="261"/>
        <v>172.09999999999451</v>
      </c>
      <c r="E1726" s="37"/>
      <c r="F1726" s="37">
        <f t="shared" si="260"/>
        <v>0.1</v>
      </c>
      <c r="G1726" s="53">
        <f t="shared" si="262"/>
        <v>1</v>
      </c>
      <c r="H1726" s="37">
        <f t="shared" si="263"/>
        <v>0.2</v>
      </c>
      <c r="I1726" s="37">
        <f t="shared" si="264"/>
        <v>34.419999999999781</v>
      </c>
      <c r="J1726" s="37">
        <f t="shared" si="267"/>
        <v>1.9800000000000005E-2</v>
      </c>
      <c r="K1726" s="37">
        <f t="shared" si="269"/>
        <v>1.9800000000000186E-2</v>
      </c>
      <c r="L1726" s="37">
        <f t="shared" si="265"/>
        <v>-1.8041124150158794E-17</v>
      </c>
      <c r="M1726" s="37">
        <f t="shared" si="266"/>
        <v>9.9000000000000907E-2</v>
      </c>
      <c r="N1726" s="36"/>
      <c r="O1726" s="37">
        <f>IF(M1726&gt;'FOBAS Calculator'!$D$22,0,1)</f>
        <v>1</v>
      </c>
      <c r="P1726" s="37">
        <f t="shared" si="268"/>
        <v>172.09999999999451</v>
      </c>
      <c r="Q1726" s="36"/>
      <c r="R1726" s="36"/>
    </row>
    <row r="1727" spans="1:18">
      <c r="A1727" s="36"/>
      <c r="B1727" s="36"/>
      <c r="C1727" s="36"/>
      <c r="D1727" s="37">
        <f t="shared" si="261"/>
        <v>172.1999999999945</v>
      </c>
      <c r="E1727" s="37"/>
      <c r="F1727" s="37">
        <f t="shared" si="260"/>
        <v>0.1</v>
      </c>
      <c r="G1727" s="53">
        <f t="shared" si="262"/>
        <v>1</v>
      </c>
      <c r="H1727" s="37">
        <f t="shared" si="263"/>
        <v>0.2</v>
      </c>
      <c r="I1727" s="37">
        <f t="shared" si="264"/>
        <v>34.439999999999785</v>
      </c>
      <c r="J1727" s="37">
        <f t="shared" si="267"/>
        <v>1.9800000000000005E-2</v>
      </c>
      <c r="K1727" s="37">
        <f t="shared" si="269"/>
        <v>1.9800000000000186E-2</v>
      </c>
      <c r="L1727" s="37">
        <f t="shared" si="265"/>
        <v>-1.8041124150158794E-17</v>
      </c>
      <c r="M1727" s="37">
        <f t="shared" si="266"/>
        <v>9.9000000000000893E-2</v>
      </c>
      <c r="N1727" s="36"/>
      <c r="O1727" s="37">
        <f>IF(M1727&gt;'FOBAS Calculator'!$D$22,0,1)</f>
        <v>1</v>
      </c>
      <c r="P1727" s="37">
        <f t="shared" si="268"/>
        <v>172.1999999999945</v>
      </c>
      <c r="Q1727" s="36"/>
      <c r="R1727" s="36"/>
    </row>
    <row r="1728" spans="1:18">
      <c r="A1728" s="36"/>
      <c r="B1728" s="36"/>
      <c r="C1728" s="36"/>
      <c r="D1728" s="37">
        <f t="shared" si="261"/>
        <v>172.2999999999945</v>
      </c>
      <c r="E1728" s="37"/>
      <c r="F1728" s="37">
        <f t="shared" si="260"/>
        <v>0.1</v>
      </c>
      <c r="G1728" s="53">
        <f t="shared" si="262"/>
        <v>1</v>
      </c>
      <c r="H1728" s="37">
        <f t="shared" si="263"/>
        <v>0.2</v>
      </c>
      <c r="I1728" s="37">
        <f t="shared" si="264"/>
        <v>34.459999999999788</v>
      </c>
      <c r="J1728" s="37">
        <f t="shared" si="267"/>
        <v>1.9800000000000005E-2</v>
      </c>
      <c r="K1728" s="37">
        <f t="shared" si="269"/>
        <v>1.9800000000000182E-2</v>
      </c>
      <c r="L1728" s="37">
        <f t="shared" si="265"/>
        <v>-1.7694179454963431E-17</v>
      </c>
      <c r="M1728" s="37">
        <f t="shared" si="266"/>
        <v>9.9000000000000879E-2</v>
      </c>
      <c r="N1728" s="36"/>
      <c r="O1728" s="37">
        <f>IF(M1728&gt;'FOBAS Calculator'!$D$22,0,1)</f>
        <v>1</v>
      </c>
      <c r="P1728" s="37">
        <f t="shared" si="268"/>
        <v>172.2999999999945</v>
      </c>
      <c r="Q1728" s="36"/>
      <c r="R1728" s="36"/>
    </row>
    <row r="1729" spans="1:18">
      <c r="A1729" s="36"/>
      <c r="B1729" s="36"/>
      <c r="C1729" s="36"/>
      <c r="D1729" s="37">
        <f t="shared" si="261"/>
        <v>172.39999999999449</v>
      </c>
      <c r="E1729" s="37"/>
      <c r="F1729" s="37">
        <f t="shared" si="260"/>
        <v>0.1</v>
      </c>
      <c r="G1729" s="53">
        <f t="shared" si="262"/>
        <v>1</v>
      </c>
      <c r="H1729" s="37">
        <f t="shared" si="263"/>
        <v>0.2</v>
      </c>
      <c r="I1729" s="37">
        <f t="shared" si="264"/>
        <v>34.479999999999791</v>
      </c>
      <c r="J1729" s="37">
        <f t="shared" si="267"/>
        <v>1.9800000000000005E-2</v>
      </c>
      <c r="K1729" s="37">
        <f t="shared" si="269"/>
        <v>1.9800000000000179E-2</v>
      </c>
      <c r="L1729" s="37">
        <f t="shared" si="265"/>
        <v>-1.7347234759768071E-17</v>
      </c>
      <c r="M1729" s="37">
        <f t="shared" si="266"/>
        <v>9.9000000000000865E-2</v>
      </c>
      <c r="N1729" s="36"/>
      <c r="O1729" s="37">
        <f>IF(M1729&gt;'FOBAS Calculator'!$D$22,0,1)</f>
        <v>1</v>
      </c>
      <c r="P1729" s="37">
        <f t="shared" si="268"/>
        <v>172.39999999999449</v>
      </c>
      <c r="Q1729" s="36"/>
      <c r="R1729" s="36"/>
    </row>
    <row r="1730" spans="1:18">
      <c r="A1730" s="36"/>
      <c r="B1730" s="36"/>
      <c r="C1730" s="36"/>
      <c r="D1730" s="37">
        <f t="shared" si="261"/>
        <v>172.49999999999449</v>
      </c>
      <c r="E1730" s="37"/>
      <c r="F1730" s="37">
        <f t="shared" si="260"/>
        <v>0.1</v>
      </c>
      <c r="G1730" s="53">
        <f t="shared" si="262"/>
        <v>1</v>
      </c>
      <c r="H1730" s="37">
        <f t="shared" si="263"/>
        <v>0.2</v>
      </c>
      <c r="I1730" s="37">
        <f t="shared" si="264"/>
        <v>34.499999999999794</v>
      </c>
      <c r="J1730" s="37">
        <f t="shared" si="267"/>
        <v>1.9800000000000005E-2</v>
      </c>
      <c r="K1730" s="37">
        <f t="shared" si="269"/>
        <v>1.9800000000000179E-2</v>
      </c>
      <c r="L1730" s="37">
        <f t="shared" si="265"/>
        <v>-1.7347234759768071E-17</v>
      </c>
      <c r="M1730" s="37">
        <f t="shared" si="266"/>
        <v>9.9000000000000851E-2</v>
      </c>
      <c r="N1730" s="36"/>
      <c r="O1730" s="37">
        <f>IF(M1730&gt;'FOBAS Calculator'!$D$22,0,1)</f>
        <v>1</v>
      </c>
      <c r="P1730" s="37">
        <f t="shared" si="268"/>
        <v>172.49999999999449</v>
      </c>
      <c r="Q1730" s="36"/>
      <c r="R1730" s="36"/>
    </row>
    <row r="1731" spans="1:18">
      <c r="A1731" s="36"/>
      <c r="B1731" s="36"/>
      <c r="C1731" s="36"/>
      <c r="D1731" s="37">
        <f t="shared" si="261"/>
        <v>172.59999999999448</v>
      </c>
      <c r="E1731" s="37"/>
      <c r="F1731" s="37">
        <f t="shared" si="260"/>
        <v>0.1</v>
      </c>
      <c r="G1731" s="53">
        <f t="shared" si="262"/>
        <v>1</v>
      </c>
      <c r="H1731" s="37">
        <f t="shared" si="263"/>
        <v>0.2</v>
      </c>
      <c r="I1731" s="37">
        <f t="shared" si="264"/>
        <v>34.519999999999797</v>
      </c>
      <c r="J1731" s="37">
        <f t="shared" si="267"/>
        <v>1.9800000000000005E-2</v>
      </c>
      <c r="K1731" s="37">
        <f t="shared" si="269"/>
        <v>1.9800000000000172E-2</v>
      </c>
      <c r="L1731" s="37">
        <f t="shared" si="265"/>
        <v>-1.6653345369377347E-17</v>
      </c>
      <c r="M1731" s="37">
        <f t="shared" si="266"/>
        <v>9.9000000000000837E-2</v>
      </c>
      <c r="N1731" s="36"/>
      <c r="O1731" s="37">
        <f>IF(M1731&gt;'FOBAS Calculator'!$D$22,0,1)</f>
        <v>1</v>
      </c>
      <c r="P1731" s="37">
        <f t="shared" si="268"/>
        <v>172.59999999999448</v>
      </c>
      <c r="Q1731" s="36"/>
      <c r="R1731" s="36"/>
    </row>
    <row r="1732" spans="1:18">
      <c r="A1732" s="36"/>
      <c r="B1732" s="36"/>
      <c r="C1732" s="36"/>
      <c r="D1732" s="37">
        <f t="shared" si="261"/>
        <v>172.69999999999447</v>
      </c>
      <c r="E1732" s="37"/>
      <c r="F1732" s="37">
        <f t="shared" ref="F1732:F1795" si="270">F1731</f>
        <v>0.1</v>
      </c>
      <c r="G1732" s="53">
        <f t="shared" si="262"/>
        <v>1</v>
      </c>
      <c r="H1732" s="37">
        <f t="shared" si="263"/>
        <v>0.2</v>
      </c>
      <c r="I1732" s="37">
        <f t="shared" si="264"/>
        <v>34.5399999999998</v>
      </c>
      <c r="J1732" s="37">
        <f t="shared" si="267"/>
        <v>1.9800000000000005E-2</v>
      </c>
      <c r="K1732" s="37">
        <f t="shared" si="269"/>
        <v>1.9800000000000172E-2</v>
      </c>
      <c r="L1732" s="37">
        <f t="shared" si="265"/>
        <v>-1.6653345369377347E-17</v>
      </c>
      <c r="M1732" s="37">
        <f t="shared" si="266"/>
        <v>9.9000000000000823E-2</v>
      </c>
      <c r="N1732" s="36"/>
      <c r="O1732" s="37">
        <f>IF(M1732&gt;'FOBAS Calculator'!$D$22,0,1)</f>
        <v>1</v>
      </c>
      <c r="P1732" s="37">
        <f t="shared" si="268"/>
        <v>172.69999999999447</v>
      </c>
      <c r="Q1732" s="36"/>
      <c r="R1732" s="36"/>
    </row>
    <row r="1733" spans="1:18">
      <c r="A1733" s="36"/>
      <c r="B1733" s="36"/>
      <c r="C1733" s="36"/>
      <c r="D1733" s="37">
        <f t="shared" si="261"/>
        <v>172.79999999999447</v>
      </c>
      <c r="E1733" s="37"/>
      <c r="F1733" s="37">
        <f t="shared" si="270"/>
        <v>0.1</v>
      </c>
      <c r="G1733" s="53">
        <f t="shared" si="262"/>
        <v>1</v>
      </c>
      <c r="H1733" s="37">
        <f t="shared" si="263"/>
        <v>0.2</v>
      </c>
      <c r="I1733" s="37">
        <f t="shared" si="264"/>
        <v>34.559999999999803</v>
      </c>
      <c r="J1733" s="37">
        <f t="shared" si="267"/>
        <v>1.9800000000000005E-2</v>
      </c>
      <c r="K1733" s="37">
        <f t="shared" si="269"/>
        <v>1.9800000000000168E-2</v>
      </c>
      <c r="L1733" s="37">
        <f t="shared" si="265"/>
        <v>-1.6306400674181987E-17</v>
      </c>
      <c r="M1733" s="37">
        <f t="shared" si="266"/>
        <v>9.900000000000081E-2</v>
      </c>
      <c r="N1733" s="36"/>
      <c r="O1733" s="37">
        <f>IF(M1733&gt;'FOBAS Calculator'!$D$22,0,1)</f>
        <v>1</v>
      </c>
      <c r="P1733" s="37">
        <f t="shared" si="268"/>
        <v>172.79999999999447</v>
      </c>
      <c r="Q1733" s="36"/>
      <c r="R1733" s="36"/>
    </row>
    <row r="1734" spans="1:18">
      <c r="A1734" s="36"/>
      <c r="B1734" s="36"/>
      <c r="C1734" s="36"/>
      <c r="D1734" s="37">
        <f t="shared" ref="D1734:D1797" si="271">D1733+F1732</f>
        <v>172.89999999999446</v>
      </c>
      <c r="E1734" s="37"/>
      <c r="F1734" s="37">
        <f t="shared" si="270"/>
        <v>0.1</v>
      </c>
      <c r="G1734" s="53">
        <f t="shared" ref="G1734:G1797" si="272">G1733</f>
        <v>1</v>
      </c>
      <c r="H1734" s="37">
        <f t="shared" ref="H1734:H1797" si="273">H1733</f>
        <v>0.2</v>
      </c>
      <c r="I1734" s="37">
        <f t="shared" ref="I1734:I1797" si="274">H1734*F1732+I1733</f>
        <v>34.579999999999806</v>
      </c>
      <c r="J1734" s="37">
        <f t="shared" si="267"/>
        <v>1.9800000000000005E-2</v>
      </c>
      <c r="K1734" s="37">
        <f t="shared" si="269"/>
        <v>1.9800000000000165E-2</v>
      </c>
      <c r="L1734" s="37">
        <f t="shared" ref="L1734:L1797" si="275">(J1734-K1734)/G1734/10</f>
        <v>-1.5959455978986624E-17</v>
      </c>
      <c r="M1734" s="37">
        <f t="shared" ref="M1734:M1797" si="276">M1733+L1734</f>
        <v>9.9000000000000796E-2</v>
      </c>
      <c r="N1734" s="36"/>
      <c r="O1734" s="37">
        <f>IF(M1734&gt;'FOBAS Calculator'!$D$22,0,1)</f>
        <v>1</v>
      </c>
      <c r="P1734" s="37">
        <f t="shared" si="268"/>
        <v>172.89999999999446</v>
      </c>
      <c r="Q1734" s="36"/>
      <c r="R1734" s="36"/>
    </row>
    <row r="1735" spans="1:18">
      <c r="A1735" s="36"/>
      <c r="B1735" s="36"/>
      <c r="C1735" s="36"/>
      <c r="D1735" s="37">
        <f t="shared" si="271"/>
        <v>172.99999999999446</v>
      </c>
      <c r="E1735" s="37"/>
      <c r="F1735" s="37">
        <f t="shared" si="270"/>
        <v>0.1</v>
      </c>
      <c r="G1735" s="53">
        <f t="shared" si="272"/>
        <v>1</v>
      </c>
      <c r="H1735" s="37">
        <f t="shared" si="273"/>
        <v>0.2</v>
      </c>
      <c r="I1735" s="37">
        <f t="shared" si="274"/>
        <v>34.59999999999981</v>
      </c>
      <c r="J1735" s="37">
        <f t="shared" ref="J1735:J1798" si="277">$A$6*F1733*H1735*10</f>
        <v>1.9800000000000005E-2</v>
      </c>
      <c r="K1735" s="37">
        <f t="shared" si="269"/>
        <v>1.9800000000000165E-2</v>
      </c>
      <c r="L1735" s="37">
        <f t="shared" si="275"/>
        <v>-1.5959455978986624E-17</v>
      </c>
      <c r="M1735" s="37">
        <f t="shared" si="276"/>
        <v>9.9000000000000782E-2</v>
      </c>
      <c r="N1735" s="36"/>
      <c r="O1735" s="37">
        <f>IF(M1735&gt;'FOBAS Calculator'!$D$22,0,1)</f>
        <v>1</v>
      </c>
      <c r="P1735" s="37">
        <f t="shared" ref="P1735:P1798" si="278">IF((O1735)=1,D1735,0)</f>
        <v>172.99999999999446</v>
      </c>
      <c r="Q1735" s="36"/>
      <c r="R1735" s="36"/>
    </row>
    <row r="1736" spans="1:18">
      <c r="A1736" s="36"/>
      <c r="B1736" s="36"/>
      <c r="C1736" s="36"/>
      <c r="D1736" s="37">
        <f t="shared" si="271"/>
        <v>173.09999999999445</v>
      </c>
      <c r="E1736" s="37"/>
      <c r="F1736" s="37">
        <f t="shared" si="270"/>
        <v>0.1</v>
      </c>
      <c r="G1736" s="53">
        <f t="shared" si="272"/>
        <v>1</v>
      </c>
      <c r="H1736" s="37">
        <f t="shared" si="273"/>
        <v>0.2</v>
      </c>
      <c r="I1736" s="37">
        <f t="shared" si="274"/>
        <v>34.619999999999813</v>
      </c>
      <c r="J1736" s="37">
        <f t="shared" si="277"/>
        <v>1.9800000000000005E-2</v>
      </c>
      <c r="K1736" s="37">
        <f t="shared" ref="K1736:K1799" si="279">ABS(F1734*H1736*M1735*10)</f>
        <v>1.9800000000000161E-2</v>
      </c>
      <c r="L1736" s="37">
        <f t="shared" si="275"/>
        <v>-1.5612511283791264E-17</v>
      </c>
      <c r="M1736" s="37">
        <f t="shared" si="276"/>
        <v>9.9000000000000768E-2</v>
      </c>
      <c r="N1736" s="36"/>
      <c r="O1736" s="37">
        <f>IF(M1736&gt;'FOBAS Calculator'!$D$22,0,1)</f>
        <v>1</v>
      </c>
      <c r="P1736" s="37">
        <f t="shared" si="278"/>
        <v>173.09999999999445</v>
      </c>
      <c r="Q1736" s="36"/>
      <c r="R1736" s="36"/>
    </row>
    <row r="1737" spans="1:18">
      <c r="A1737" s="36"/>
      <c r="B1737" s="36"/>
      <c r="C1737" s="36"/>
      <c r="D1737" s="37">
        <f t="shared" si="271"/>
        <v>173.19999999999445</v>
      </c>
      <c r="E1737" s="37"/>
      <c r="F1737" s="37">
        <f t="shared" si="270"/>
        <v>0.1</v>
      </c>
      <c r="G1737" s="53">
        <f t="shared" si="272"/>
        <v>1</v>
      </c>
      <c r="H1737" s="37">
        <f t="shared" si="273"/>
        <v>0.2</v>
      </c>
      <c r="I1737" s="37">
        <f t="shared" si="274"/>
        <v>34.639999999999816</v>
      </c>
      <c r="J1737" s="37">
        <f t="shared" si="277"/>
        <v>1.9800000000000005E-2</v>
      </c>
      <c r="K1737" s="37">
        <f t="shared" si="279"/>
        <v>1.9800000000000158E-2</v>
      </c>
      <c r="L1737" s="37">
        <f t="shared" si="275"/>
        <v>-1.5265566588595904E-17</v>
      </c>
      <c r="M1737" s="37">
        <f t="shared" si="276"/>
        <v>9.9000000000000754E-2</v>
      </c>
      <c r="N1737" s="36"/>
      <c r="O1737" s="37">
        <f>IF(M1737&gt;'FOBAS Calculator'!$D$22,0,1)</f>
        <v>1</v>
      </c>
      <c r="P1737" s="37">
        <f t="shared" si="278"/>
        <v>173.19999999999445</v>
      </c>
      <c r="Q1737" s="36"/>
      <c r="R1737" s="36"/>
    </row>
    <row r="1738" spans="1:18">
      <c r="A1738" s="36"/>
      <c r="B1738" s="36"/>
      <c r="C1738" s="36"/>
      <c r="D1738" s="37">
        <f t="shared" si="271"/>
        <v>173.29999999999444</v>
      </c>
      <c r="E1738" s="37"/>
      <c r="F1738" s="37">
        <f t="shared" si="270"/>
        <v>0.1</v>
      </c>
      <c r="G1738" s="53">
        <f t="shared" si="272"/>
        <v>1</v>
      </c>
      <c r="H1738" s="37">
        <f t="shared" si="273"/>
        <v>0.2</v>
      </c>
      <c r="I1738" s="37">
        <f t="shared" si="274"/>
        <v>34.659999999999819</v>
      </c>
      <c r="J1738" s="37">
        <f t="shared" si="277"/>
        <v>1.9800000000000005E-2</v>
      </c>
      <c r="K1738" s="37">
        <f t="shared" si="279"/>
        <v>1.9800000000000158E-2</v>
      </c>
      <c r="L1738" s="37">
        <f t="shared" si="275"/>
        <v>-1.5265566588595904E-17</v>
      </c>
      <c r="M1738" s="37">
        <f t="shared" si="276"/>
        <v>9.900000000000074E-2</v>
      </c>
      <c r="N1738" s="36"/>
      <c r="O1738" s="37">
        <f>IF(M1738&gt;'FOBAS Calculator'!$D$22,0,1)</f>
        <v>1</v>
      </c>
      <c r="P1738" s="37">
        <f t="shared" si="278"/>
        <v>173.29999999999444</v>
      </c>
      <c r="Q1738" s="36"/>
      <c r="R1738" s="36"/>
    </row>
    <row r="1739" spans="1:18">
      <c r="A1739" s="36"/>
      <c r="B1739" s="36"/>
      <c r="C1739" s="36"/>
      <c r="D1739" s="37">
        <f t="shared" si="271"/>
        <v>173.39999999999444</v>
      </c>
      <c r="E1739" s="37"/>
      <c r="F1739" s="37">
        <f t="shared" si="270"/>
        <v>0.1</v>
      </c>
      <c r="G1739" s="53">
        <f t="shared" si="272"/>
        <v>1</v>
      </c>
      <c r="H1739" s="37">
        <f t="shared" si="273"/>
        <v>0.2</v>
      </c>
      <c r="I1739" s="37">
        <f t="shared" si="274"/>
        <v>34.679999999999822</v>
      </c>
      <c r="J1739" s="37">
        <f t="shared" si="277"/>
        <v>1.9800000000000005E-2</v>
      </c>
      <c r="K1739" s="37">
        <f t="shared" si="279"/>
        <v>1.9800000000000151E-2</v>
      </c>
      <c r="L1739" s="37">
        <f t="shared" si="275"/>
        <v>-1.457167719820518E-17</v>
      </c>
      <c r="M1739" s="37">
        <f t="shared" si="276"/>
        <v>9.9000000000000726E-2</v>
      </c>
      <c r="N1739" s="36"/>
      <c r="O1739" s="37">
        <f>IF(M1739&gt;'FOBAS Calculator'!$D$22,0,1)</f>
        <v>1</v>
      </c>
      <c r="P1739" s="37">
        <f t="shared" si="278"/>
        <v>173.39999999999444</v>
      </c>
      <c r="Q1739" s="36"/>
      <c r="R1739" s="36"/>
    </row>
    <row r="1740" spans="1:18">
      <c r="A1740" s="36"/>
      <c r="B1740" s="36"/>
      <c r="C1740" s="36"/>
      <c r="D1740" s="37">
        <f t="shared" si="271"/>
        <v>173.49999999999443</v>
      </c>
      <c r="E1740" s="37"/>
      <c r="F1740" s="37">
        <f t="shared" si="270"/>
        <v>0.1</v>
      </c>
      <c r="G1740" s="53">
        <f t="shared" si="272"/>
        <v>1</v>
      </c>
      <c r="H1740" s="37">
        <f t="shared" si="273"/>
        <v>0.2</v>
      </c>
      <c r="I1740" s="37">
        <f t="shared" si="274"/>
        <v>34.699999999999825</v>
      </c>
      <c r="J1740" s="37">
        <f t="shared" si="277"/>
        <v>1.9800000000000005E-2</v>
      </c>
      <c r="K1740" s="37">
        <f t="shared" si="279"/>
        <v>1.9800000000000147E-2</v>
      </c>
      <c r="L1740" s="37">
        <f t="shared" si="275"/>
        <v>-1.4224732503009817E-17</v>
      </c>
      <c r="M1740" s="37">
        <f t="shared" si="276"/>
        <v>9.9000000000000712E-2</v>
      </c>
      <c r="N1740" s="36"/>
      <c r="O1740" s="37">
        <f>IF(M1740&gt;'FOBAS Calculator'!$D$22,0,1)</f>
        <v>1</v>
      </c>
      <c r="P1740" s="37">
        <f t="shared" si="278"/>
        <v>173.49999999999443</v>
      </c>
      <c r="Q1740" s="36"/>
      <c r="R1740" s="36"/>
    </row>
    <row r="1741" spans="1:18">
      <c r="A1741" s="36"/>
      <c r="B1741" s="36"/>
      <c r="C1741" s="36"/>
      <c r="D1741" s="37">
        <f t="shared" si="271"/>
        <v>173.59999999999442</v>
      </c>
      <c r="E1741" s="37"/>
      <c r="F1741" s="37">
        <f t="shared" si="270"/>
        <v>0.1</v>
      </c>
      <c r="G1741" s="53">
        <f t="shared" si="272"/>
        <v>1</v>
      </c>
      <c r="H1741" s="37">
        <f t="shared" si="273"/>
        <v>0.2</v>
      </c>
      <c r="I1741" s="37">
        <f t="shared" si="274"/>
        <v>34.719999999999828</v>
      </c>
      <c r="J1741" s="37">
        <f t="shared" si="277"/>
        <v>1.9800000000000005E-2</v>
      </c>
      <c r="K1741" s="37">
        <f t="shared" si="279"/>
        <v>1.9800000000000147E-2</v>
      </c>
      <c r="L1741" s="37">
        <f t="shared" si="275"/>
        <v>-1.4224732503009817E-17</v>
      </c>
      <c r="M1741" s="37">
        <f t="shared" si="276"/>
        <v>9.9000000000000699E-2</v>
      </c>
      <c r="N1741" s="36"/>
      <c r="O1741" s="37">
        <f>IF(M1741&gt;'FOBAS Calculator'!$D$22,0,1)</f>
        <v>1</v>
      </c>
      <c r="P1741" s="37">
        <f t="shared" si="278"/>
        <v>173.59999999999442</v>
      </c>
      <c r="Q1741" s="36"/>
      <c r="R1741" s="36"/>
    </row>
    <row r="1742" spans="1:18">
      <c r="A1742" s="36"/>
      <c r="B1742" s="36"/>
      <c r="C1742" s="36"/>
      <c r="D1742" s="37">
        <f t="shared" si="271"/>
        <v>173.69999999999442</v>
      </c>
      <c r="E1742" s="37"/>
      <c r="F1742" s="37">
        <f t="shared" si="270"/>
        <v>0.1</v>
      </c>
      <c r="G1742" s="53">
        <f t="shared" si="272"/>
        <v>1</v>
      </c>
      <c r="H1742" s="37">
        <f t="shared" si="273"/>
        <v>0.2</v>
      </c>
      <c r="I1742" s="37">
        <f t="shared" si="274"/>
        <v>34.739999999999831</v>
      </c>
      <c r="J1742" s="37">
        <f t="shared" si="277"/>
        <v>1.9800000000000005E-2</v>
      </c>
      <c r="K1742" s="37">
        <f t="shared" si="279"/>
        <v>1.9800000000000144E-2</v>
      </c>
      <c r="L1742" s="37">
        <f t="shared" si="275"/>
        <v>-1.3877787807814457E-17</v>
      </c>
      <c r="M1742" s="37">
        <f t="shared" si="276"/>
        <v>9.9000000000000685E-2</v>
      </c>
      <c r="N1742" s="36"/>
      <c r="O1742" s="37">
        <f>IF(M1742&gt;'FOBAS Calculator'!$D$22,0,1)</f>
        <v>1</v>
      </c>
      <c r="P1742" s="37">
        <f t="shared" si="278"/>
        <v>173.69999999999442</v>
      </c>
      <c r="Q1742" s="36"/>
      <c r="R1742" s="36"/>
    </row>
    <row r="1743" spans="1:18">
      <c r="A1743" s="36"/>
      <c r="B1743" s="36"/>
      <c r="C1743" s="36"/>
      <c r="D1743" s="37">
        <f t="shared" si="271"/>
        <v>173.79999999999441</v>
      </c>
      <c r="E1743" s="37"/>
      <c r="F1743" s="37">
        <f t="shared" si="270"/>
        <v>0.1</v>
      </c>
      <c r="G1743" s="53">
        <f t="shared" si="272"/>
        <v>1</v>
      </c>
      <c r="H1743" s="37">
        <f t="shared" si="273"/>
        <v>0.2</v>
      </c>
      <c r="I1743" s="37">
        <f t="shared" si="274"/>
        <v>34.759999999999835</v>
      </c>
      <c r="J1743" s="37">
        <f t="shared" si="277"/>
        <v>1.9800000000000005E-2</v>
      </c>
      <c r="K1743" s="37">
        <f t="shared" si="279"/>
        <v>1.9800000000000137E-2</v>
      </c>
      <c r="L1743" s="37">
        <f t="shared" si="275"/>
        <v>-1.3183898417423733E-17</v>
      </c>
      <c r="M1743" s="37">
        <f t="shared" si="276"/>
        <v>9.9000000000000671E-2</v>
      </c>
      <c r="N1743" s="36"/>
      <c r="O1743" s="37">
        <f>IF(M1743&gt;'FOBAS Calculator'!$D$22,0,1)</f>
        <v>1</v>
      </c>
      <c r="P1743" s="37">
        <f t="shared" si="278"/>
        <v>173.79999999999441</v>
      </c>
      <c r="Q1743" s="36"/>
      <c r="R1743" s="36"/>
    </row>
    <row r="1744" spans="1:18">
      <c r="A1744" s="36"/>
      <c r="B1744" s="36"/>
      <c r="C1744" s="36"/>
      <c r="D1744" s="37">
        <f t="shared" si="271"/>
        <v>173.89999999999441</v>
      </c>
      <c r="E1744" s="37"/>
      <c r="F1744" s="37">
        <f t="shared" si="270"/>
        <v>0.1</v>
      </c>
      <c r="G1744" s="53">
        <f t="shared" si="272"/>
        <v>1</v>
      </c>
      <c r="H1744" s="37">
        <f t="shared" si="273"/>
        <v>0.2</v>
      </c>
      <c r="I1744" s="37">
        <f t="shared" si="274"/>
        <v>34.779999999999838</v>
      </c>
      <c r="J1744" s="37">
        <f t="shared" si="277"/>
        <v>1.9800000000000005E-2</v>
      </c>
      <c r="K1744" s="37">
        <f t="shared" si="279"/>
        <v>1.9800000000000137E-2</v>
      </c>
      <c r="L1744" s="37">
        <f t="shared" si="275"/>
        <v>-1.3183898417423733E-17</v>
      </c>
      <c r="M1744" s="37">
        <f t="shared" si="276"/>
        <v>9.9000000000000657E-2</v>
      </c>
      <c r="N1744" s="36"/>
      <c r="O1744" s="37">
        <f>IF(M1744&gt;'FOBAS Calculator'!$D$22,0,1)</f>
        <v>1</v>
      </c>
      <c r="P1744" s="37">
        <f t="shared" si="278"/>
        <v>173.89999999999441</v>
      </c>
      <c r="Q1744" s="36"/>
      <c r="R1744" s="36"/>
    </row>
    <row r="1745" spans="1:18">
      <c r="A1745" s="36"/>
      <c r="B1745" s="36"/>
      <c r="C1745" s="36"/>
      <c r="D1745" s="37">
        <f t="shared" si="271"/>
        <v>173.9999999999944</v>
      </c>
      <c r="E1745" s="37"/>
      <c r="F1745" s="37">
        <f t="shared" si="270"/>
        <v>0.1</v>
      </c>
      <c r="G1745" s="53">
        <f t="shared" si="272"/>
        <v>1</v>
      </c>
      <c r="H1745" s="37">
        <f t="shared" si="273"/>
        <v>0.2</v>
      </c>
      <c r="I1745" s="37">
        <f t="shared" si="274"/>
        <v>34.799999999999841</v>
      </c>
      <c r="J1745" s="37">
        <f t="shared" si="277"/>
        <v>1.9800000000000005E-2</v>
      </c>
      <c r="K1745" s="37">
        <f t="shared" si="279"/>
        <v>1.9800000000000133E-2</v>
      </c>
      <c r="L1745" s="37">
        <f t="shared" si="275"/>
        <v>-1.2836953722228373E-17</v>
      </c>
      <c r="M1745" s="37">
        <f t="shared" si="276"/>
        <v>9.9000000000000643E-2</v>
      </c>
      <c r="N1745" s="36"/>
      <c r="O1745" s="37">
        <f>IF(M1745&gt;'FOBAS Calculator'!$D$22,0,1)</f>
        <v>1</v>
      </c>
      <c r="P1745" s="37">
        <f t="shared" si="278"/>
        <v>173.9999999999944</v>
      </c>
      <c r="Q1745" s="36"/>
      <c r="R1745" s="36"/>
    </row>
    <row r="1746" spans="1:18">
      <c r="A1746" s="36"/>
      <c r="B1746" s="36"/>
      <c r="C1746" s="36"/>
      <c r="D1746" s="37">
        <f t="shared" si="271"/>
        <v>174.0999999999944</v>
      </c>
      <c r="E1746" s="37"/>
      <c r="F1746" s="37">
        <f t="shared" si="270"/>
        <v>0.1</v>
      </c>
      <c r="G1746" s="53">
        <f t="shared" si="272"/>
        <v>1</v>
      </c>
      <c r="H1746" s="37">
        <f t="shared" si="273"/>
        <v>0.2</v>
      </c>
      <c r="I1746" s="37">
        <f t="shared" si="274"/>
        <v>34.819999999999844</v>
      </c>
      <c r="J1746" s="37">
        <f t="shared" si="277"/>
        <v>1.9800000000000005E-2</v>
      </c>
      <c r="K1746" s="37">
        <f t="shared" si="279"/>
        <v>1.9800000000000133E-2</v>
      </c>
      <c r="L1746" s="37">
        <f t="shared" si="275"/>
        <v>-1.2836953722228373E-17</v>
      </c>
      <c r="M1746" s="37">
        <f t="shared" si="276"/>
        <v>9.9000000000000629E-2</v>
      </c>
      <c r="N1746" s="36"/>
      <c r="O1746" s="37">
        <f>IF(M1746&gt;'FOBAS Calculator'!$D$22,0,1)</f>
        <v>1</v>
      </c>
      <c r="P1746" s="37">
        <f t="shared" si="278"/>
        <v>174.0999999999944</v>
      </c>
      <c r="Q1746" s="36"/>
      <c r="R1746" s="36"/>
    </row>
    <row r="1747" spans="1:18">
      <c r="A1747" s="36"/>
      <c r="B1747" s="36"/>
      <c r="C1747" s="36"/>
      <c r="D1747" s="37">
        <f t="shared" si="271"/>
        <v>174.19999999999439</v>
      </c>
      <c r="E1747" s="37"/>
      <c r="F1747" s="37">
        <f t="shared" si="270"/>
        <v>0.1</v>
      </c>
      <c r="G1747" s="53">
        <f t="shared" si="272"/>
        <v>1</v>
      </c>
      <c r="H1747" s="37">
        <f t="shared" si="273"/>
        <v>0.2</v>
      </c>
      <c r="I1747" s="37">
        <f t="shared" si="274"/>
        <v>34.839999999999847</v>
      </c>
      <c r="J1747" s="37">
        <f t="shared" si="277"/>
        <v>1.9800000000000005E-2</v>
      </c>
      <c r="K1747" s="37">
        <f t="shared" si="279"/>
        <v>1.980000000000013E-2</v>
      </c>
      <c r="L1747" s="37">
        <f t="shared" si="275"/>
        <v>-1.2490009027033011E-17</v>
      </c>
      <c r="M1747" s="37">
        <f t="shared" si="276"/>
        <v>9.9000000000000615E-2</v>
      </c>
      <c r="N1747" s="36"/>
      <c r="O1747" s="37">
        <f>IF(M1747&gt;'FOBAS Calculator'!$D$22,0,1)</f>
        <v>1</v>
      </c>
      <c r="P1747" s="37">
        <f t="shared" si="278"/>
        <v>174.19999999999439</v>
      </c>
      <c r="Q1747" s="36"/>
      <c r="R1747" s="36"/>
    </row>
    <row r="1748" spans="1:18">
      <c r="A1748" s="36"/>
      <c r="B1748" s="36"/>
      <c r="C1748" s="36"/>
      <c r="D1748" s="37">
        <f t="shared" si="271"/>
        <v>174.29999999999438</v>
      </c>
      <c r="E1748" s="37"/>
      <c r="F1748" s="37">
        <f t="shared" si="270"/>
        <v>0.1</v>
      </c>
      <c r="G1748" s="53">
        <f t="shared" si="272"/>
        <v>1</v>
      </c>
      <c r="H1748" s="37">
        <f t="shared" si="273"/>
        <v>0.2</v>
      </c>
      <c r="I1748" s="37">
        <f t="shared" si="274"/>
        <v>34.85999999999985</v>
      </c>
      <c r="J1748" s="37">
        <f t="shared" si="277"/>
        <v>1.9800000000000005E-2</v>
      </c>
      <c r="K1748" s="37">
        <f t="shared" si="279"/>
        <v>1.9800000000000127E-2</v>
      </c>
      <c r="L1748" s="37">
        <f t="shared" si="275"/>
        <v>-1.214306433183765E-17</v>
      </c>
      <c r="M1748" s="37">
        <f t="shared" si="276"/>
        <v>9.9000000000000601E-2</v>
      </c>
      <c r="N1748" s="36"/>
      <c r="O1748" s="37">
        <f>IF(M1748&gt;'FOBAS Calculator'!$D$22,0,1)</f>
        <v>1</v>
      </c>
      <c r="P1748" s="37">
        <f t="shared" si="278"/>
        <v>174.29999999999438</v>
      </c>
      <c r="Q1748" s="36"/>
      <c r="R1748" s="36"/>
    </row>
    <row r="1749" spans="1:18">
      <c r="A1749" s="36"/>
      <c r="B1749" s="36"/>
      <c r="C1749" s="36"/>
      <c r="D1749" s="37">
        <f t="shared" si="271"/>
        <v>174.39999999999438</v>
      </c>
      <c r="E1749" s="37"/>
      <c r="F1749" s="37">
        <f t="shared" si="270"/>
        <v>0.1</v>
      </c>
      <c r="G1749" s="53">
        <f t="shared" si="272"/>
        <v>1</v>
      </c>
      <c r="H1749" s="37">
        <f t="shared" si="273"/>
        <v>0.2</v>
      </c>
      <c r="I1749" s="37">
        <f t="shared" si="274"/>
        <v>34.879999999999853</v>
      </c>
      <c r="J1749" s="37">
        <f t="shared" si="277"/>
        <v>1.9800000000000005E-2</v>
      </c>
      <c r="K1749" s="37">
        <f t="shared" si="279"/>
        <v>1.9800000000000127E-2</v>
      </c>
      <c r="L1749" s="37">
        <f t="shared" si="275"/>
        <v>-1.214306433183765E-17</v>
      </c>
      <c r="M1749" s="37">
        <f t="shared" si="276"/>
        <v>9.9000000000000588E-2</v>
      </c>
      <c r="N1749" s="36"/>
      <c r="O1749" s="37">
        <f>IF(M1749&gt;'FOBAS Calculator'!$D$22,0,1)</f>
        <v>1</v>
      </c>
      <c r="P1749" s="37">
        <f t="shared" si="278"/>
        <v>174.39999999999438</v>
      </c>
      <c r="Q1749" s="36"/>
      <c r="R1749" s="36"/>
    </row>
    <row r="1750" spans="1:18">
      <c r="A1750" s="36"/>
      <c r="B1750" s="36"/>
      <c r="C1750" s="36"/>
      <c r="D1750" s="37">
        <f t="shared" si="271"/>
        <v>174.49999999999437</v>
      </c>
      <c r="E1750" s="37"/>
      <c r="F1750" s="37">
        <f t="shared" si="270"/>
        <v>0.1</v>
      </c>
      <c r="G1750" s="53">
        <f t="shared" si="272"/>
        <v>1</v>
      </c>
      <c r="H1750" s="37">
        <f t="shared" si="273"/>
        <v>0.2</v>
      </c>
      <c r="I1750" s="37">
        <f t="shared" si="274"/>
        <v>34.899999999999856</v>
      </c>
      <c r="J1750" s="37">
        <f t="shared" si="277"/>
        <v>1.9800000000000005E-2</v>
      </c>
      <c r="K1750" s="37">
        <f t="shared" si="279"/>
        <v>1.9800000000000123E-2</v>
      </c>
      <c r="L1750" s="37">
        <f t="shared" si="275"/>
        <v>-1.1796119636642288E-17</v>
      </c>
      <c r="M1750" s="37">
        <f t="shared" si="276"/>
        <v>9.9000000000000574E-2</v>
      </c>
      <c r="N1750" s="36"/>
      <c r="O1750" s="37">
        <f>IF(M1750&gt;'FOBAS Calculator'!$D$22,0,1)</f>
        <v>1</v>
      </c>
      <c r="P1750" s="37">
        <f t="shared" si="278"/>
        <v>174.49999999999437</v>
      </c>
      <c r="Q1750" s="36"/>
      <c r="R1750" s="36"/>
    </row>
    <row r="1751" spans="1:18">
      <c r="A1751" s="36"/>
      <c r="B1751" s="36"/>
      <c r="C1751" s="36"/>
      <c r="D1751" s="37">
        <f t="shared" si="271"/>
        <v>174.59999999999437</v>
      </c>
      <c r="E1751" s="37"/>
      <c r="F1751" s="37">
        <f t="shared" si="270"/>
        <v>0.1</v>
      </c>
      <c r="G1751" s="53">
        <f t="shared" si="272"/>
        <v>1</v>
      </c>
      <c r="H1751" s="37">
        <f t="shared" si="273"/>
        <v>0.2</v>
      </c>
      <c r="I1751" s="37">
        <f t="shared" si="274"/>
        <v>34.91999999999986</v>
      </c>
      <c r="J1751" s="37">
        <f t="shared" si="277"/>
        <v>1.9800000000000005E-2</v>
      </c>
      <c r="K1751" s="37">
        <f t="shared" si="279"/>
        <v>1.9800000000000116E-2</v>
      </c>
      <c r="L1751" s="37">
        <f t="shared" si="275"/>
        <v>-1.1102230246251566E-17</v>
      </c>
      <c r="M1751" s="37">
        <f t="shared" si="276"/>
        <v>9.900000000000056E-2</v>
      </c>
      <c r="N1751" s="36"/>
      <c r="O1751" s="37">
        <f>IF(M1751&gt;'FOBAS Calculator'!$D$22,0,1)</f>
        <v>1</v>
      </c>
      <c r="P1751" s="37">
        <f t="shared" si="278"/>
        <v>174.59999999999437</v>
      </c>
      <c r="Q1751" s="36"/>
      <c r="R1751" s="36"/>
    </row>
    <row r="1752" spans="1:18">
      <c r="A1752" s="36"/>
      <c r="B1752" s="36"/>
      <c r="C1752" s="36"/>
      <c r="D1752" s="37">
        <f t="shared" si="271"/>
        <v>174.69999999999436</v>
      </c>
      <c r="E1752" s="37"/>
      <c r="F1752" s="37">
        <f t="shared" si="270"/>
        <v>0.1</v>
      </c>
      <c r="G1752" s="53">
        <f t="shared" si="272"/>
        <v>1</v>
      </c>
      <c r="H1752" s="37">
        <f t="shared" si="273"/>
        <v>0.2</v>
      </c>
      <c r="I1752" s="37">
        <f t="shared" si="274"/>
        <v>34.939999999999863</v>
      </c>
      <c r="J1752" s="37">
        <f t="shared" si="277"/>
        <v>1.9800000000000005E-2</v>
      </c>
      <c r="K1752" s="37">
        <f t="shared" si="279"/>
        <v>1.9800000000000116E-2</v>
      </c>
      <c r="L1752" s="37">
        <f t="shared" si="275"/>
        <v>-1.1102230246251566E-17</v>
      </c>
      <c r="M1752" s="37">
        <f t="shared" si="276"/>
        <v>9.9000000000000546E-2</v>
      </c>
      <c r="N1752" s="36"/>
      <c r="O1752" s="37">
        <f>IF(M1752&gt;'FOBAS Calculator'!$D$22,0,1)</f>
        <v>1</v>
      </c>
      <c r="P1752" s="37">
        <f t="shared" si="278"/>
        <v>174.69999999999436</v>
      </c>
      <c r="Q1752" s="36"/>
      <c r="R1752" s="36"/>
    </row>
    <row r="1753" spans="1:18">
      <c r="A1753" s="36"/>
      <c r="B1753" s="36"/>
      <c r="C1753" s="36"/>
      <c r="D1753" s="37">
        <f t="shared" si="271"/>
        <v>174.79999999999436</v>
      </c>
      <c r="E1753" s="37"/>
      <c r="F1753" s="37">
        <f t="shared" si="270"/>
        <v>0.1</v>
      </c>
      <c r="G1753" s="53">
        <f t="shared" si="272"/>
        <v>1</v>
      </c>
      <c r="H1753" s="37">
        <f t="shared" si="273"/>
        <v>0.2</v>
      </c>
      <c r="I1753" s="37">
        <f t="shared" si="274"/>
        <v>34.959999999999866</v>
      </c>
      <c r="J1753" s="37">
        <f t="shared" si="277"/>
        <v>1.9800000000000005E-2</v>
      </c>
      <c r="K1753" s="37">
        <f t="shared" si="279"/>
        <v>1.9800000000000113E-2</v>
      </c>
      <c r="L1753" s="37">
        <f t="shared" si="275"/>
        <v>-1.0755285551056204E-17</v>
      </c>
      <c r="M1753" s="37">
        <f t="shared" si="276"/>
        <v>9.9000000000000532E-2</v>
      </c>
      <c r="N1753" s="36"/>
      <c r="O1753" s="37">
        <f>IF(M1753&gt;'FOBAS Calculator'!$D$22,0,1)</f>
        <v>1</v>
      </c>
      <c r="P1753" s="37">
        <f t="shared" si="278"/>
        <v>174.79999999999436</v>
      </c>
      <c r="Q1753" s="36"/>
      <c r="R1753" s="36"/>
    </row>
    <row r="1754" spans="1:18">
      <c r="A1754" s="36"/>
      <c r="B1754" s="36"/>
      <c r="C1754" s="36"/>
      <c r="D1754" s="37">
        <f t="shared" si="271"/>
        <v>174.89999999999435</v>
      </c>
      <c r="E1754" s="37"/>
      <c r="F1754" s="37">
        <f t="shared" si="270"/>
        <v>0.1</v>
      </c>
      <c r="G1754" s="53">
        <f t="shared" si="272"/>
        <v>1</v>
      </c>
      <c r="H1754" s="37">
        <f t="shared" si="273"/>
        <v>0.2</v>
      </c>
      <c r="I1754" s="37">
        <f t="shared" si="274"/>
        <v>34.979999999999869</v>
      </c>
      <c r="J1754" s="37">
        <f t="shared" si="277"/>
        <v>1.9800000000000005E-2</v>
      </c>
      <c r="K1754" s="37">
        <f t="shared" si="279"/>
        <v>1.9800000000000109E-2</v>
      </c>
      <c r="L1754" s="37">
        <f t="shared" si="275"/>
        <v>-1.0408340855860843E-17</v>
      </c>
      <c r="M1754" s="37">
        <f t="shared" si="276"/>
        <v>9.9000000000000518E-2</v>
      </c>
      <c r="N1754" s="36"/>
      <c r="O1754" s="37">
        <f>IF(M1754&gt;'FOBAS Calculator'!$D$22,0,1)</f>
        <v>1</v>
      </c>
      <c r="P1754" s="37">
        <f t="shared" si="278"/>
        <v>174.89999999999435</v>
      </c>
      <c r="Q1754" s="36"/>
      <c r="R1754" s="36"/>
    </row>
    <row r="1755" spans="1:18">
      <c r="A1755" s="36"/>
      <c r="B1755" s="36"/>
      <c r="C1755" s="36"/>
      <c r="D1755" s="37">
        <f t="shared" si="271"/>
        <v>174.99999999999434</v>
      </c>
      <c r="E1755" s="37"/>
      <c r="F1755" s="37">
        <f t="shared" si="270"/>
        <v>0.1</v>
      </c>
      <c r="G1755" s="53">
        <f t="shared" si="272"/>
        <v>1</v>
      </c>
      <c r="H1755" s="37">
        <f t="shared" si="273"/>
        <v>0.2</v>
      </c>
      <c r="I1755" s="37">
        <f t="shared" si="274"/>
        <v>34.999999999999872</v>
      </c>
      <c r="J1755" s="37">
        <f t="shared" si="277"/>
        <v>1.9800000000000005E-2</v>
      </c>
      <c r="K1755" s="37">
        <f t="shared" si="279"/>
        <v>1.9800000000000109E-2</v>
      </c>
      <c r="L1755" s="37">
        <f t="shared" si="275"/>
        <v>-1.0408340855860843E-17</v>
      </c>
      <c r="M1755" s="37">
        <f t="shared" si="276"/>
        <v>9.9000000000000504E-2</v>
      </c>
      <c r="N1755" s="36"/>
      <c r="O1755" s="37">
        <f>IF(M1755&gt;'FOBAS Calculator'!$D$22,0,1)</f>
        <v>1</v>
      </c>
      <c r="P1755" s="37">
        <f t="shared" si="278"/>
        <v>174.99999999999434</v>
      </c>
      <c r="Q1755" s="36"/>
      <c r="R1755" s="36"/>
    </row>
    <row r="1756" spans="1:18">
      <c r="A1756" s="36"/>
      <c r="B1756" s="36"/>
      <c r="C1756" s="36"/>
      <c r="D1756" s="37">
        <f t="shared" si="271"/>
        <v>175.09999999999434</v>
      </c>
      <c r="E1756" s="37"/>
      <c r="F1756" s="37">
        <f t="shared" si="270"/>
        <v>0.1</v>
      </c>
      <c r="G1756" s="53">
        <f t="shared" si="272"/>
        <v>1</v>
      </c>
      <c r="H1756" s="37">
        <f t="shared" si="273"/>
        <v>0.2</v>
      </c>
      <c r="I1756" s="37">
        <f t="shared" si="274"/>
        <v>35.019999999999875</v>
      </c>
      <c r="J1756" s="37">
        <f t="shared" si="277"/>
        <v>1.9800000000000005E-2</v>
      </c>
      <c r="K1756" s="37">
        <f t="shared" si="279"/>
        <v>1.9800000000000102E-2</v>
      </c>
      <c r="L1756" s="37">
        <f t="shared" si="275"/>
        <v>-9.7144514654701191E-18</v>
      </c>
      <c r="M1756" s="37">
        <f t="shared" si="276"/>
        <v>9.900000000000049E-2</v>
      </c>
      <c r="N1756" s="36"/>
      <c r="O1756" s="37">
        <f>IF(M1756&gt;'FOBAS Calculator'!$D$22,0,1)</f>
        <v>1</v>
      </c>
      <c r="P1756" s="37">
        <f t="shared" si="278"/>
        <v>175.09999999999434</v>
      </c>
      <c r="Q1756" s="36"/>
      <c r="R1756" s="36"/>
    </row>
    <row r="1757" spans="1:18">
      <c r="A1757" s="36"/>
      <c r="B1757" s="36"/>
      <c r="C1757" s="36"/>
      <c r="D1757" s="37">
        <f t="shared" si="271"/>
        <v>175.19999999999433</v>
      </c>
      <c r="E1757" s="37"/>
      <c r="F1757" s="37">
        <f t="shared" si="270"/>
        <v>0.1</v>
      </c>
      <c r="G1757" s="53">
        <f t="shared" si="272"/>
        <v>1</v>
      </c>
      <c r="H1757" s="37">
        <f t="shared" si="273"/>
        <v>0.2</v>
      </c>
      <c r="I1757" s="37">
        <f t="shared" si="274"/>
        <v>35.039999999999878</v>
      </c>
      <c r="J1757" s="37">
        <f t="shared" si="277"/>
        <v>1.9800000000000005E-2</v>
      </c>
      <c r="K1757" s="37">
        <f t="shared" si="279"/>
        <v>1.9800000000000102E-2</v>
      </c>
      <c r="L1757" s="37">
        <f t="shared" si="275"/>
        <v>-9.7144514654701191E-18</v>
      </c>
      <c r="M1757" s="37">
        <f t="shared" si="276"/>
        <v>9.9000000000000477E-2</v>
      </c>
      <c r="N1757" s="36"/>
      <c r="O1757" s="37">
        <f>IF(M1757&gt;'FOBAS Calculator'!$D$22,0,1)</f>
        <v>1</v>
      </c>
      <c r="P1757" s="37">
        <f t="shared" si="278"/>
        <v>175.19999999999433</v>
      </c>
      <c r="Q1757" s="36"/>
      <c r="R1757" s="36"/>
    </row>
    <row r="1758" spans="1:18">
      <c r="A1758" s="36"/>
      <c r="B1758" s="36"/>
      <c r="C1758" s="36"/>
      <c r="D1758" s="37">
        <f t="shared" si="271"/>
        <v>175.29999999999433</v>
      </c>
      <c r="E1758" s="37"/>
      <c r="F1758" s="37">
        <f t="shared" si="270"/>
        <v>0.1</v>
      </c>
      <c r="G1758" s="53">
        <f t="shared" si="272"/>
        <v>1</v>
      </c>
      <c r="H1758" s="37">
        <f t="shared" si="273"/>
        <v>0.2</v>
      </c>
      <c r="I1758" s="37">
        <f t="shared" si="274"/>
        <v>35.059999999999881</v>
      </c>
      <c r="J1758" s="37">
        <f t="shared" si="277"/>
        <v>1.9800000000000005E-2</v>
      </c>
      <c r="K1758" s="37">
        <f t="shared" si="279"/>
        <v>1.9800000000000099E-2</v>
      </c>
      <c r="L1758" s="37">
        <f t="shared" si="275"/>
        <v>-9.3675067702747589E-18</v>
      </c>
      <c r="M1758" s="37">
        <f t="shared" si="276"/>
        <v>9.9000000000000463E-2</v>
      </c>
      <c r="N1758" s="36"/>
      <c r="O1758" s="37">
        <f>IF(M1758&gt;'FOBAS Calculator'!$D$22,0,1)</f>
        <v>1</v>
      </c>
      <c r="P1758" s="37">
        <f t="shared" si="278"/>
        <v>175.29999999999433</v>
      </c>
      <c r="Q1758" s="36"/>
      <c r="R1758" s="36"/>
    </row>
    <row r="1759" spans="1:18">
      <c r="A1759" s="36"/>
      <c r="B1759" s="36"/>
      <c r="C1759" s="36"/>
      <c r="D1759" s="37">
        <f t="shared" si="271"/>
        <v>175.39999999999432</v>
      </c>
      <c r="E1759" s="37"/>
      <c r="F1759" s="37">
        <f t="shared" si="270"/>
        <v>0.1</v>
      </c>
      <c r="G1759" s="53">
        <f t="shared" si="272"/>
        <v>1</v>
      </c>
      <c r="H1759" s="37">
        <f t="shared" si="273"/>
        <v>0.2</v>
      </c>
      <c r="I1759" s="37">
        <f t="shared" si="274"/>
        <v>35.079999999999885</v>
      </c>
      <c r="J1759" s="37">
        <f t="shared" si="277"/>
        <v>1.9800000000000005E-2</v>
      </c>
      <c r="K1759" s="37">
        <f t="shared" si="279"/>
        <v>1.9800000000000095E-2</v>
      </c>
      <c r="L1759" s="37">
        <f t="shared" si="275"/>
        <v>-9.0205620750793972E-18</v>
      </c>
      <c r="M1759" s="37">
        <f t="shared" si="276"/>
        <v>9.9000000000000449E-2</v>
      </c>
      <c r="N1759" s="36"/>
      <c r="O1759" s="37">
        <f>IF(M1759&gt;'FOBAS Calculator'!$D$22,0,1)</f>
        <v>1</v>
      </c>
      <c r="P1759" s="37">
        <f t="shared" si="278"/>
        <v>175.39999999999432</v>
      </c>
      <c r="Q1759" s="36"/>
      <c r="R1759" s="36"/>
    </row>
    <row r="1760" spans="1:18">
      <c r="A1760" s="36"/>
      <c r="B1760" s="36"/>
      <c r="C1760" s="36"/>
      <c r="D1760" s="37">
        <f t="shared" si="271"/>
        <v>175.49999999999432</v>
      </c>
      <c r="E1760" s="37"/>
      <c r="F1760" s="37">
        <f t="shared" si="270"/>
        <v>0.1</v>
      </c>
      <c r="G1760" s="53">
        <f t="shared" si="272"/>
        <v>1</v>
      </c>
      <c r="H1760" s="37">
        <f t="shared" si="273"/>
        <v>0.2</v>
      </c>
      <c r="I1760" s="37">
        <f t="shared" si="274"/>
        <v>35.099999999999888</v>
      </c>
      <c r="J1760" s="37">
        <f t="shared" si="277"/>
        <v>1.9800000000000005E-2</v>
      </c>
      <c r="K1760" s="37">
        <f t="shared" si="279"/>
        <v>1.9800000000000095E-2</v>
      </c>
      <c r="L1760" s="37">
        <f t="shared" si="275"/>
        <v>-9.0205620750793972E-18</v>
      </c>
      <c r="M1760" s="37">
        <f t="shared" si="276"/>
        <v>9.9000000000000435E-2</v>
      </c>
      <c r="N1760" s="36"/>
      <c r="O1760" s="37">
        <f>IF(M1760&gt;'FOBAS Calculator'!$D$22,0,1)</f>
        <v>1</v>
      </c>
      <c r="P1760" s="37">
        <f t="shared" si="278"/>
        <v>175.49999999999432</v>
      </c>
      <c r="Q1760" s="36"/>
      <c r="R1760" s="36"/>
    </row>
    <row r="1761" spans="1:18">
      <c r="A1761" s="36"/>
      <c r="B1761" s="36"/>
      <c r="C1761" s="36"/>
      <c r="D1761" s="37">
        <f t="shared" si="271"/>
        <v>175.59999999999431</v>
      </c>
      <c r="E1761" s="37"/>
      <c r="F1761" s="37">
        <f t="shared" si="270"/>
        <v>0.1</v>
      </c>
      <c r="G1761" s="53">
        <f t="shared" si="272"/>
        <v>1</v>
      </c>
      <c r="H1761" s="37">
        <f t="shared" si="273"/>
        <v>0.2</v>
      </c>
      <c r="I1761" s="37">
        <f t="shared" si="274"/>
        <v>35.119999999999891</v>
      </c>
      <c r="J1761" s="37">
        <f t="shared" si="277"/>
        <v>1.9800000000000005E-2</v>
      </c>
      <c r="K1761" s="37">
        <f t="shared" si="279"/>
        <v>1.9800000000000092E-2</v>
      </c>
      <c r="L1761" s="37">
        <f t="shared" si="275"/>
        <v>-8.6736173798840355E-18</v>
      </c>
      <c r="M1761" s="37">
        <f t="shared" si="276"/>
        <v>9.9000000000000421E-2</v>
      </c>
      <c r="N1761" s="36"/>
      <c r="O1761" s="37">
        <f>IF(M1761&gt;'FOBAS Calculator'!$D$22,0,1)</f>
        <v>1</v>
      </c>
      <c r="P1761" s="37">
        <f t="shared" si="278"/>
        <v>175.59999999999431</v>
      </c>
      <c r="Q1761" s="36"/>
      <c r="R1761" s="36"/>
    </row>
    <row r="1762" spans="1:18">
      <c r="A1762" s="36"/>
      <c r="B1762" s="36"/>
      <c r="C1762" s="36"/>
      <c r="D1762" s="37">
        <f t="shared" si="271"/>
        <v>175.6999999999943</v>
      </c>
      <c r="E1762" s="37"/>
      <c r="F1762" s="37">
        <f t="shared" si="270"/>
        <v>0.1</v>
      </c>
      <c r="G1762" s="53">
        <f t="shared" si="272"/>
        <v>1</v>
      </c>
      <c r="H1762" s="37">
        <f t="shared" si="273"/>
        <v>0.2</v>
      </c>
      <c r="I1762" s="37">
        <f t="shared" si="274"/>
        <v>35.139999999999894</v>
      </c>
      <c r="J1762" s="37">
        <f t="shared" si="277"/>
        <v>1.9800000000000005E-2</v>
      </c>
      <c r="K1762" s="37">
        <f t="shared" si="279"/>
        <v>1.9800000000000088E-2</v>
      </c>
      <c r="L1762" s="37">
        <f t="shared" si="275"/>
        <v>-8.3266726846886737E-18</v>
      </c>
      <c r="M1762" s="37">
        <f t="shared" si="276"/>
        <v>9.9000000000000407E-2</v>
      </c>
      <c r="N1762" s="36"/>
      <c r="O1762" s="37">
        <f>IF(M1762&gt;'FOBAS Calculator'!$D$22,0,1)</f>
        <v>1</v>
      </c>
      <c r="P1762" s="37">
        <f t="shared" si="278"/>
        <v>175.6999999999943</v>
      </c>
      <c r="Q1762" s="36"/>
      <c r="R1762" s="36"/>
    </row>
    <row r="1763" spans="1:18">
      <c r="A1763" s="36"/>
      <c r="B1763" s="36"/>
      <c r="C1763" s="36"/>
      <c r="D1763" s="37">
        <f t="shared" si="271"/>
        <v>175.7999999999943</v>
      </c>
      <c r="E1763" s="37"/>
      <c r="F1763" s="37">
        <f t="shared" si="270"/>
        <v>0.1</v>
      </c>
      <c r="G1763" s="53">
        <f t="shared" si="272"/>
        <v>1</v>
      </c>
      <c r="H1763" s="37">
        <f t="shared" si="273"/>
        <v>0.2</v>
      </c>
      <c r="I1763" s="37">
        <f t="shared" si="274"/>
        <v>35.159999999999897</v>
      </c>
      <c r="J1763" s="37">
        <f t="shared" si="277"/>
        <v>1.9800000000000005E-2</v>
      </c>
      <c r="K1763" s="37">
        <f t="shared" si="279"/>
        <v>1.9800000000000088E-2</v>
      </c>
      <c r="L1763" s="37">
        <f t="shared" si="275"/>
        <v>-8.3266726846886737E-18</v>
      </c>
      <c r="M1763" s="37">
        <f t="shared" si="276"/>
        <v>9.9000000000000393E-2</v>
      </c>
      <c r="N1763" s="36"/>
      <c r="O1763" s="37">
        <f>IF(M1763&gt;'FOBAS Calculator'!$D$22,0,1)</f>
        <v>1</v>
      </c>
      <c r="P1763" s="37">
        <f t="shared" si="278"/>
        <v>175.7999999999943</v>
      </c>
      <c r="Q1763" s="36"/>
      <c r="R1763" s="36"/>
    </row>
    <row r="1764" spans="1:18">
      <c r="A1764" s="36"/>
      <c r="B1764" s="36"/>
      <c r="C1764" s="36"/>
      <c r="D1764" s="37">
        <f t="shared" si="271"/>
        <v>175.89999999999429</v>
      </c>
      <c r="E1764" s="37"/>
      <c r="F1764" s="37">
        <f t="shared" si="270"/>
        <v>0.1</v>
      </c>
      <c r="G1764" s="53">
        <f t="shared" si="272"/>
        <v>1</v>
      </c>
      <c r="H1764" s="37">
        <f t="shared" si="273"/>
        <v>0.2</v>
      </c>
      <c r="I1764" s="37">
        <f t="shared" si="274"/>
        <v>35.1799999999999</v>
      </c>
      <c r="J1764" s="37">
        <f t="shared" si="277"/>
        <v>1.9800000000000005E-2</v>
      </c>
      <c r="K1764" s="37">
        <f t="shared" si="279"/>
        <v>1.9800000000000081E-2</v>
      </c>
      <c r="L1764" s="37">
        <f t="shared" si="275"/>
        <v>-7.6327832942979518E-18</v>
      </c>
      <c r="M1764" s="37">
        <f t="shared" si="276"/>
        <v>9.9000000000000379E-2</v>
      </c>
      <c r="N1764" s="36"/>
      <c r="O1764" s="37">
        <f>IF(M1764&gt;'FOBAS Calculator'!$D$22,0,1)</f>
        <v>1</v>
      </c>
      <c r="P1764" s="37">
        <f t="shared" si="278"/>
        <v>175.89999999999429</v>
      </c>
      <c r="Q1764" s="36"/>
      <c r="R1764" s="36"/>
    </row>
    <row r="1765" spans="1:18">
      <c r="A1765" s="36"/>
      <c r="B1765" s="36"/>
      <c r="C1765" s="36"/>
      <c r="D1765" s="37">
        <f t="shared" si="271"/>
        <v>175.99999999999429</v>
      </c>
      <c r="E1765" s="37"/>
      <c r="F1765" s="37">
        <f t="shared" si="270"/>
        <v>0.1</v>
      </c>
      <c r="G1765" s="53">
        <f t="shared" si="272"/>
        <v>1</v>
      </c>
      <c r="H1765" s="37">
        <f t="shared" si="273"/>
        <v>0.2</v>
      </c>
      <c r="I1765" s="37">
        <f t="shared" si="274"/>
        <v>35.199999999999903</v>
      </c>
      <c r="J1765" s="37">
        <f t="shared" si="277"/>
        <v>1.9800000000000005E-2</v>
      </c>
      <c r="K1765" s="37">
        <f t="shared" si="279"/>
        <v>1.9800000000000078E-2</v>
      </c>
      <c r="L1765" s="37">
        <f t="shared" si="275"/>
        <v>-7.2858385991025901E-18</v>
      </c>
      <c r="M1765" s="37">
        <f t="shared" si="276"/>
        <v>9.9000000000000365E-2</v>
      </c>
      <c r="N1765" s="36"/>
      <c r="O1765" s="37">
        <f>IF(M1765&gt;'FOBAS Calculator'!$D$22,0,1)</f>
        <v>1</v>
      </c>
      <c r="P1765" s="37">
        <f t="shared" si="278"/>
        <v>175.99999999999429</v>
      </c>
      <c r="Q1765" s="36"/>
      <c r="R1765" s="36"/>
    </row>
    <row r="1766" spans="1:18">
      <c r="A1766" s="36"/>
      <c r="B1766" s="36"/>
      <c r="C1766" s="36"/>
      <c r="D1766" s="37">
        <f t="shared" si="271"/>
        <v>176.09999999999428</v>
      </c>
      <c r="E1766" s="37"/>
      <c r="F1766" s="37">
        <f t="shared" si="270"/>
        <v>0.1</v>
      </c>
      <c r="G1766" s="53">
        <f t="shared" si="272"/>
        <v>1</v>
      </c>
      <c r="H1766" s="37">
        <f t="shared" si="273"/>
        <v>0.2</v>
      </c>
      <c r="I1766" s="37">
        <f t="shared" si="274"/>
        <v>35.219999999999906</v>
      </c>
      <c r="J1766" s="37">
        <f t="shared" si="277"/>
        <v>1.9800000000000005E-2</v>
      </c>
      <c r="K1766" s="37">
        <f t="shared" si="279"/>
        <v>1.9800000000000078E-2</v>
      </c>
      <c r="L1766" s="37">
        <f t="shared" si="275"/>
        <v>-7.2858385991025901E-18</v>
      </c>
      <c r="M1766" s="37">
        <f t="shared" si="276"/>
        <v>9.9000000000000352E-2</v>
      </c>
      <c r="N1766" s="36"/>
      <c r="O1766" s="37">
        <f>IF(M1766&gt;'FOBAS Calculator'!$D$22,0,1)</f>
        <v>1</v>
      </c>
      <c r="P1766" s="37">
        <f t="shared" si="278"/>
        <v>176.09999999999428</v>
      </c>
      <c r="Q1766" s="36"/>
      <c r="R1766" s="36"/>
    </row>
    <row r="1767" spans="1:18">
      <c r="A1767" s="36"/>
      <c r="B1767" s="36"/>
      <c r="C1767" s="36"/>
      <c r="D1767" s="37">
        <f t="shared" si="271"/>
        <v>176.19999999999428</v>
      </c>
      <c r="E1767" s="37"/>
      <c r="F1767" s="37">
        <f t="shared" si="270"/>
        <v>0.1</v>
      </c>
      <c r="G1767" s="53">
        <f t="shared" si="272"/>
        <v>1</v>
      </c>
      <c r="H1767" s="37">
        <f t="shared" si="273"/>
        <v>0.2</v>
      </c>
      <c r="I1767" s="37">
        <f t="shared" si="274"/>
        <v>35.23999999999991</v>
      </c>
      <c r="J1767" s="37">
        <f t="shared" si="277"/>
        <v>1.9800000000000005E-2</v>
      </c>
      <c r="K1767" s="37">
        <f t="shared" si="279"/>
        <v>1.9800000000000074E-2</v>
      </c>
      <c r="L1767" s="37">
        <f t="shared" si="275"/>
        <v>-6.9388939039072284E-18</v>
      </c>
      <c r="M1767" s="37">
        <f t="shared" si="276"/>
        <v>9.9000000000000338E-2</v>
      </c>
      <c r="N1767" s="36"/>
      <c r="O1767" s="37">
        <f>IF(M1767&gt;'FOBAS Calculator'!$D$22,0,1)</f>
        <v>1</v>
      </c>
      <c r="P1767" s="37">
        <f t="shared" si="278"/>
        <v>176.19999999999428</v>
      </c>
      <c r="Q1767" s="36"/>
      <c r="R1767" s="36"/>
    </row>
    <row r="1768" spans="1:18">
      <c r="A1768" s="36"/>
      <c r="B1768" s="36"/>
      <c r="C1768" s="36"/>
      <c r="D1768" s="37">
        <f t="shared" si="271"/>
        <v>176.29999999999427</v>
      </c>
      <c r="E1768" s="37"/>
      <c r="F1768" s="37">
        <f t="shared" si="270"/>
        <v>0.1</v>
      </c>
      <c r="G1768" s="53">
        <f t="shared" si="272"/>
        <v>1</v>
      </c>
      <c r="H1768" s="37">
        <f t="shared" si="273"/>
        <v>0.2</v>
      </c>
      <c r="I1768" s="37">
        <f t="shared" si="274"/>
        <v>35.259999999999913</v>
      </c>
      <c r="J1768" s="37">
        <f t="shared" si="277"/>
        <v>1.9800000000000005E-2</v>
      </c>
      <c r="K1768" s="37">
        <f t="shared" si="279"/>
        <v>1.9800000000000068E-2</v>
      </c>
      <c r="L1768" s="37">
        <f t="shared" si="275"/>
        <v>-6.2450045135165057E-18</v>
      </c>
      <c r="M1768" s="37">
        <f t="shared" si="276"/>
        <v>9.9000000000000338E-2</v>
      </c>
      <c r="N1768" s="36"/>
      <c r="O1768" s="37">
        <f>IF(M1768&gt;'FOBAS Calculator'!$D$22,0,1)</f>
        <v>1</v>
      </c>
      <c r="P1768" s="37">
        <f t="shared" si="278"/>
        <v>176.29999999999427</v>
      </c>
      <c r="Q1768" s="36"/>
      <c r="R1768" s="36"/>
    </row>
    <row r="1769" spans="1:18">
      <c r="A1769" s="36"/>
      <c r="B1769" s="36"/>
      <c r="C1769" s="36"/>
      <c r="D1769" s="37">
        <f t="shared" si="271"/>
        <v>176.39999999999426</v>
      </c>
      <c r="E1769" s="37"/>
      <c r="F1769" s="37">
        <f t="shared" si="270"/>
        <v>0.1</v>
      </c>
      <c r="G1769" s="53">
        <f t="shared" si="272"/>
        <v>1</v>
      </c>
      <c r="H1769" s="37">
        <f t="shared" si="273"/>
        <v>0.2</v>
      </c>
      <c r="I1769" s="37">
        <f t="shared" si="274"/>
        <v>35.279999999999916</v>
      </c>
      <c r="J1769" s="37">
        <f t="shared" si="277"/>
        <v>1.9800000000000005E-2</v>
      </c>
      <c r="K1769" s="37">
        <f t="shared" si="279"/>
        <v>1.9800000000000068E-2</v>
      </c>
      <c r="L1769" s="37">
        <f t="shared" si="275"/>
        <v>-6.2450045135165057E-18</v>
      </c>
      <c r="M1769" s="37">
        <f t="shared" si="276"/>
        <v>9.9000000000000338E-2</v>
      </c>
      <c r="N1769" s="36"/>
      <c r="O1769" s="37">
        <f>IF(M1769&gt;'FOBAS Calculator'!$D$22,0,1)</f>
        <v>1</v>
      </c>
      <c r="P1769" s="37">
        <f t="shared" si="278"/>
        <v>176.39999999999426</v>
      </c>
      <c r="Q1769" s="36"/>
      <c r="R1769" s="36"/>
    </row>
    <row r="1770" spans="1:18">
      <c r="A1770" s="36"/>
      <c r="B1770" s="36"/>
      <c r="C1770" s="36"/>
      <c r="D1770" s="37">
        <f t="shared" si="271"/>
        <v>176.49999999999426</v>
      </c>
      <c r="E1770" s="37"/>
      <c r="F1770" s="37">
        <f t="shared" si="270"/>
        <v>0.1</v>
      </c>
      <c r="G1770" s="53">
        <f t="shared" si="272"/>
        <v>1</v>
      </c>
      <c r="H1770" s="37">
        <f t="shared" si="273"/>
        <v>0.2</v>
      </c>
      <c r="I1770" s="37">
        <f t="shared" si="274"/>
        <v>35.299999999999919</v>
      </c>
      <c r="J1770" s="37">
        <f t="shared" si="277"/>
        <v>1.9800000000000005E-2</v>
      </c>
      <c r="K1770" s="37">
        <f t="shared" si="279"/>
        <v>1.9800000000000068E-2</v>
      </c>
      <c r="L1770" s="37">
        <f t="shared" si="275"/>
        <v>-6.2450045135165057E-18</v>
      </c>
      <c r="M1770" s="37">
        <f t="shared" si="276"/>
        <v>9.9000000000000338E-2</v>
      </c>
      <c r="N1770" s="36"/>
      <c r="O1770" s="37">
        <f>IF(M1770&gt;'FOBAS Calculator'!$D$22,0,1)</f>
        <v>1</v>
      </c>
      <c r="P1770" s="37">
        <f t="shared" si="278"/>
        <v>176.49999999999426</v>
      </c>
      <c r="Q1770" s="36"/>
      <c r="R1770" s="36"/>
    </row>
    <row r="1771" spans="1:18">
      <c r="A1771" s="36"/>
      <c r="B1771" s="36"/>
      <c r="C1771" s="36"/>
      <c r="D1771" s="37">
        <f t="shared" si="271"/>
        <v>176.59999999999425</v>
      </c>
      <c r="E1771" s="37"/>
      <c r="F1771" s="37">
        <f t="shared" si="270"/>
        <v>0.1</v>
      </c>
      <c r="G1771" s="53">
        <f t="shared" si="272"/>
        <v>1</v>
      </c>
      <c r="H1771" s="37">
        <f t="shared" si="273"/>
        <v>0.2</v>
      </c>
      <c r="I1771" s="37">
        <f t="shared" si="274"/>
        <v>35.319999999999922</v>
      </c>
      <c r="J1771" s="37">
        <f t="shared" si="277"/>
        <v>1.9800000000000005E-2</v>
      </c>
      <c r="K1771" s="37">
        <f t="shared" si="279"/>
        <v>1.9800000000000068E-2</v>
      </c>
      <c r="L1771" s="37">
        <f t="shared" si="275"/>
        <v>-6.2450045135165057E-18</v>
      </c>
      <c r="M1771" s="37">
        <f t="shared" si="276"/>
        <v>9.9000000000000338E-2</v>
      </c>
      <c r="N1771" s="36"/>
      <c r="O1771" s="37">
        <f>IF(M1771&gt;'FOBAS Calculator'!$D$22,0,1)</f>
        <v>1</v>
      </c>
      <c r="P1771" s="37">
        <f t="shared" si="278"/>
        <v>176.59999999999425</v>
      </c>
      <c r="Q1771" s="36"/>
      <c r="R1771" s="36"/>
    </row>
    <row r="1772" spans="1:18">
      <c r="A1772" s="36"/>
      <c r="B1772" s="36"/>
      <c r="C1772" s="36"/>
      <c r="D1772" s="37">
        <f t="shared" si="271"/>
        <v>176.69999999999425</v>
      </c>
      <c r="E1772" s="37"/>
      <c r="F1772" s="37">
        <f t="shared" si="270"/>
        <v>0.1</v>
      </c>
      <c r="G1772" s="53">
        <f t="shared" si="272"/>
        <v>1</v>
      </c>
      <c r="H1772" s="37">
        <f t="shared" si="273"/>
        <v>0.2</v>
      </c>
      <c r="I1772" s="37">
        <f t="shared" si="274"/>
        <v>35.339999999999925</v>
      </c>
      <c r="J1772" s="37">
        <f t="shared" si="277"/>
        <v>1.9800000000000005E-2</v>
      </c>
      <c r="K1772" s="37">
        <f t="shared" si="279"/>
        <v>1.9800000000000068E-2</v>
      </c>
      <c r="L1772" s="37">
        <f t="shared" si="275"/>
        <v>-6.2450045135165057E-18</v>
      </c>
      <c r="M1772" s="37">
        <f t="shared" si="276"/>
        <v>9.9000000000000338E-2</v>
      </c>
      <c r="N1772" s="36"/>
      <c r="O1772" s="37">
        <f>IF(M1772&gt;'FOBAS Calculator'!$D$22,0,1)</f>
        <v>1</v>
      </c>
      <c r="P1772" s="37">
        <f t="shared" si="278"/>
        <v>176.69999999999425</v>
      </c>
      <c r="Q1772" s="36"/>
      <c r="R1772" s="36"/>
    </row>
    <row r="1773" spans="1:18">
      <c r="A1773" s="36"/>
      <c r="B1773" s="36"/>
      <c r="C1773" s="36"/>
      <c r="D1773" s="37">
        <f t="shared" si="271"/>
        <v>176.79999999999424</v>
      </c>
      <c r="E1773" s="37"/>
      <c r="F1773" s="37">
        <f t="shared" si="270"/>
        <v>0.1</v>
      </c>
      <c r="G1773" s="53">
        <f t="shared" si="272"/>
        <v>1</v>
      </c>
      <c r="H1773" s="37">
        <f t="shared" si="273"/>
        <v>0.2</v>
      </c>
      <c r="I1773" s="37">
        <f t="shared" si="274"/>
        <v>35.359999999999928</v>
      </c>
      <c r="J1773" s="37">
        <f t="shared" si="277"/>
        <v>1.9800000000000005E-2</v>
      </c>
      <c r="K1773" s="37">
        <f t="shared" si="279"/>
        <v>1.9800000000000068E-2</v>
      </c>
      <c r="L1773" s="37">
        <f t="shared" si="275"/>
        <v>-6.2450045135165057E-18</v>
      </c>
      <c r="M1773" s="37">
        <f t="shared" si="276"/>
        <v>9.9000000000000338E-2</v>
      </c>
      <c r="N1773" s="36"/>
      <c r="O1773" s="37">
        <f>IF(M1773&gt;'FOBAS Calculator'!$D$22,0,1)</f>
        <v>1</v>
      </c>
      <c r="P1773" s="37">
        <f t="shared" si="278"/>
        <v>176.79999999999424</v>
      </c>
      <c r="Q1773" s="36"/>
      <c r="R1773" s="36"/>
    </row>
    <row r="1774" spans="1:18">
      <c r="A1774" s="36"/>
      <c r="B1774" s="36"/>
      <c r="C1774" s="36"/>
      <c r="D1774" s="37">
        <f t="shared" si="271"/>
        <v>176.89999999999424</v>
      </c>
      <c r="E1774" s="37"/>
      <c r="F1774" s="37">
        <f t="shared" si="270"/>
        <v>0.1</v>
      </c>
      <c r="G1774" s="53">
        <f t="shared" si="272"/>
        <v>1</v>
      </c>
      <c r="H1774" s="37">
        <f t="shared" si="273"/>
        <v>0.2</v>
      </c>
      <c r="I1774" s="37">
        <f t="shared" si="274"/>
        <v>35.379999999999932</v>
      </c>
      <c r="J1774" s="37">
        <f t="shared" si="277"/>
        <v>1.9800000000000005E-2</v>
      </c>
      <c r="K1774" s="37">
        <f t="shared" si="279"/>
        <v>1.9800000000000068E-2</v>
      </c>
      <c r="L1774" s="37">
        <f t="shared" si="275"/>
        <v>-6.2450045135165057E-18</v>
      </c>
      <c r="M1774" s="37">
        <f t="shared" si="276"/>
        <v>9.9000000000000338E-2</v>
      </c>
      <c r="N1774" s="36"/>
      <c r="O1774" s="37">
        <f>IF(M1774&gt;'FOBAS Calculator'!$D$22,0,1)</f>
        <v>1</v>
      </c>
      <c r="P1774" s="37">
        <f t="shared" si="278"/>
        <v>176.89999999999424</v>
      </c>
      <c r="Q1774" s="36"/>
      <c r="R1774" s="36"/>
    </row>
    <row r="1775" spans="1:18">
      <c r="A1775" s="36"/>
      <c r="B1775" s="36"/>
      <c r="C1775" s="36"/>
      <c r="D1775" s="37">
        <f t="shared" si="271"/>
        <v>176.99999999999423</v>
      </c>
      <c r="E1775" s="37"/>
      <c r="F1775" s="37">
        <f t="shared" si="270"/>
        <v>0.1</v>
      </c>
      <c r="G1775" s="53">
        <f t="shared" si="272"/>
        <v>1</v>
      </c>
      <c r="H1775" s="37">
        <f t="shared" si="273"/>
        <v>0.2</v>
      </c>
      <c r="I1775" s="37">
        <f t="shared" si="274"/>
        <v>35.399999999999935</v>
      </c>
      <c r="J1775" s="37">
        <f t="shared" si="277"/>
        <v>1.9800000000000005E-2</v>
      </c>
      <c r="K1775" s="37">
        <f t="shared" si="279"/>
        <v>1.9800000000000068E-2</v>
      </c>
      <c r="L1775" s="37">
        <f t="shared" si="275"/>
        <v>-6.2450045135165057E-18</v>
      </c>
      <c r="M1775" s="37">
        <f t="shared" si="276"/>
        <v>9.9000000000000338E-2</v>
      </c>
      <c r="N1775" s="36"/>
      <c r="O1775" s="37">
        <f>IF(M1775&gt;'FOBAS Calculator'!$D$22,0,1)</f>
        <v>1</v>
      </c>
      <c r="P1775" s="37">
        <f t="shared" si="278"/>
        <v>176.99999999999423</v>
      </c>
      <c r="Q1775" s="36"/>
      <c r="R1775" s="36"/>
    </row>
    <row r="1776" spans="1:18">
      <c r="A1776" s="36"/>
      <c r="B1776" s="36"/>
      <c r="C1776" s="36"/>
      <c r="D1776" s="37">
        <f t="shared" si="271"/>
        <v>177.09999999999422</v>
      </c>
      <c r="E1776" s="37"/>
      <c r="F1776" s="37">
        <f t="shared" si="270"/>
        <v>0.1</v>
      </c>
      <c r="G1776" s="53">
        <f t="shared" si="272"/>
        <v>1</v>
      </c>
      <c r="H1776" s="37">
        <f t="shared" si="273"/>
        <v>0.2</v>
      </c>
      <c r="I1776" s="37">
        <f t="shared" si="274"/>
        <v>35.419999999999938</v>
      </c>
      <c r="J1776" s="37">
        <f t="shared" si="277"/>
        <v>1.9800000000000005E-2</v>
      </c>
      <c r="K1776" s="37">
        <f t="shared" si="279"/>
        <v>1.9800000000000068E-2</v>
      </c>
      <c r="L1776" s="37">
        <f t="shared" si="275"/>
        <v>-6.2450045135165057E-18</v>
      </c>
      <c r="M1776" s="37">
        <f t="shared" si="276"/>
        <v>9.9000000000000338E-2</v>
      </c>
      <c r="N1776" s="36"/>
      <c r="O1776" s="37">
        <f>IF(M1776&gt;'FOBAS Calculator'!$D$22,0,1)</f>
        <v>1</v>
      </c>
      <c r="P1776" s="37">
        <f t="shared" si="278"/>
        <v>177.09999999999422</v>
      </c>
      <c r="Q1776" s="36"/>
      <c r="R1776" s="36"/>
    </row>
    <row r="1777" spans="1:18">
      <c r="A1777" s="36"/>
      <c r="B1777" s="36"/>
      <c r="C1777" s="36"/>
      <c r="D1777" s="37">
        <f t="shared" si="271"/>
        <v>177.19999999999422</v>
      </c>
      <c r="E1777" s="37"/>
      <c r="F1777" s="37">
        <f t="shared" si="270"/>
        <v>0.1</v>
      </c>
      <c r="G1777" s="53">
        <f t="shared" si="272"/>
        <v>1</v>
      </c>
      <c r="H1777" s="37">
        <f t="shared" si="273"/>
        <v>0.2</v>
      </c>
      <c r="I1777" s="37">
        <f t="shared" si="274"/>
        <v>35.439999999999941</v>
      </c>
      <c r="J1777" s="37">
        <f t="shared" si="277"/>
        <v>1.9800000000000005E-2</v>
      </c>
      <c r="K1777" s="37">
        <f t="shared" si="279"/>
        <v>1.9800000000000068E-2</v>
      </c>
      <c r="L1777" s="37">
        <f t="shared" si="275"/>
        <v>-6.2450045135165057E-18</v>
      </c>
      <c r="M1777" s="37">
        <f t="shared" si="276"/>
        <v>9.9000000000000338E-2</v>
      </c>
      <c r="N1777" s="36"/>
      <c r="O1777" s="37">
        <f>IF(M1777&gt;'FOBAS Calculator'!$D$22,0,1)</f>
        <v>1</v>
      </c>
      <c r="P1777" s="37">
        <f t="shared" si="278"/>
        <v>177.19999999999422</v>
      </c>
      <c r="Q1777" s="36"/>
      <c r="R1777" s="36"/>
    </row>
    <row r="1778" spans="1:18">
      <c r="A1778" s="36"/>
      <c r="B1778" s="36"/>
      <c r="C1778" s="36"/>
      <c r="D1778" s="37">
        <f t="shared" si="271"/>
        <v>177.29999999999421</v>
      </c>
      <c r="E1778" s="37"/>
      <c r="F1778" s="37">
        <f t="shared" si="270"/>
        <v>0.1</v>
      </c>
      <c r="G1778" s="53">
        <f t="shared" si="272"/>
        <v>1</v>
      </c>
      <c r="H1778" s="37">
        <f t="shared" si="273"/>
        <v>0.2</v>
      </c>
      <c r="I1778" s="37">
        <f t="shared" si="274"/>
        <v>35.459999999999944</v>
      </c>
      <c r="J1778" s="37">
        <f t="shared" si="277"/>
        <v>1.9800000000000005E-2</v>
      </c>
      <c r="K1778" s="37">
        <f t="shared" si="279"/>
        <v>1.9800000000000068E-2</v>
      </c>
      <c r="L1778" s="37">
        <f t="shared" si="275"/>
        <v>-6.2450045135165057E-18</v>
      </c>
      <c r="M1778" s="37">
        <f t="shared" si="276"/>
        <v>9.9000000000000338E-2</v>
      </c>
      <c r="N1778" s="36"/>
      <c r="O1778" s="37">
        <f>IF(M1778&gt;'FOBAS Calculator'!$D$22,0,1)</f>
        <v>1</v>
      </c>
      <c r="P1778" s="37">
        <f t="shared" si="278"/>
        <v>177.29999999999421</v>
      </c>
      <c r="Q1778" s="36"/>
      <c r="R1778" s="36"/>
    </row>
    <row r="1779" spans="1:18">
      <c r="A1779" s="36"/>
      <c r="B1779" s="36"/>
      <c r="C1779" s="36"/>
      <c r="D1779" s="37">
        <f t="shared" si="271"/>
        <v>177.39999999999421</v>
      </c>
      <c r="E1779" s="37"/>
      <c r="F1779" s="37">
        <f t="shared" si="270"/>
        <v>0.1</v>
      </c>
      <c r="G1779" s="53">
        <f t="shared" si="272"/>
        <v>1</v>
      </c>
      <c r="H1779" s="37">
        <f t="shared" si="273"/>
        <v>0.2</v>
      </c>
      <c r="I1779" s="37">
        <f t="shared" si="274"/>
        <v>35.479999999999947</v>
      </c>
      <c r="J1779" s="37">
        <f t="shared" si="277"/>
        <v>1.9800000000000005E-2</v>
      </c>
      <c r="K1779" s="37">
        <f t="shared" si="279"/>
        <v>1.9800000000000068E-2</v>
      </c>
      <c r="L1779" s="37">
        <f t="shared" si="275"/>
        <v>-6.2450045135165057E-18</v>
      </c>
      <c r="M1779" s="37">
        <f t="shared" si="276"/>
        <v>9.9000000000000338E-2</v>
      </c>
      <c r="N1779" s="36"/>
      <c r="O1779" s="37">
        <f>IF(M1779&gt;'FOBAS Calculator'!$D$22,0,1)</f>
        <v>1</v>
      </c>
      <c r="P1779" s="37">
        <f t="shared" si="278"/>
        <v>177.39999999999421</v>
      </c>
      <c r="Q1779" s="36"/>
      <c r="R1779" s="36"/>
    </row>
    <row r="1780" spans="1:18">
      <c r="A1780" s="36"/>
      <c r="B1780" s="36"/>
      <c r="C1780" s="36"/>
      <c r="D1780" s="37">
        <f t="shared" si="271"/>
        <v>177.4999999999942</v>
      </c>
      <c r="E1780" s="37"/>
      <c r="F1780" s="37">
        <f t="shared" si="270"/>
        <v>0.1</v>
      </c>
      <c r="G1780" s="53">
        <f t="shared" si="272"/>
        <v>1</v>
      </c>
      <c r="H1780" s="37">
        <f t="shared" si="273"/>
        <v>0.2</v>
      </c>
      <c r="I1780" s="37">
        <f t="shared" si="274"/>
        <v>35.49999999999995</v>
      </c>
      <c r="J1780" s="37">
        <f t="shared" si="277"/>
        <v>1.9800000000000005E-2</v>
      </c>
      <c r="K1780" s="37">
        <f t="shared" si="279"/>
        <v>1.9800000000000068E-2</v>
      </c>
      <c r="L1780" s="37">
        <f t="shared" si="275"/>
        <v>-6.2450045135165057E-18</v>
      </c>
      <c r="M1780" s="37">
        <f t="shared" si="276"/>
        <v>9.9000000000000338E-2</v>
      </c>
      <c r="N1780" s="36"/>
      <c r="O1780" s="37">
        <f>IF(M1780&gt;'FOBAS Calculator'!$D$22,0,1)</f>
        <v>1</v>
      </c>
      <c r="P1780" s="37">
        <f t="shared" si="278"/>
        <v>177.4999999999942</v>
      </c>
      <c r="Q1780" s="36"/>
      <c r="R1780" s="36"/>
    </row>
    <row r="1781" spans="1:18">
      <c r="A1781" s="36"/>
      <c r="B1781" s="36"/>
      <c r="C1781" s="36"/>
      <c r="D1781" s="37">
        <f t="shared" si="271"/>
        <v>177.5999999999942</v>
      </c>
      <c r="E1781" s="37"/>
      <c r="F1781" s="37">
        <f t="shared" si="270"/>
        <v>0.1</v>
      </c>
      <c r="G1781" s="53">
        <f t="shared" si="272"/>
        <v>1</v>
      </c>
      <c r="H1781" s="37">
        <f t="shared" si="273"/>
        <v>0.2</v>
      </c>
      <c r="I1781" s="37">
        <f t="shared" si="274"/>
        <v>35.519999999999953</v>
      </c>
      <c r="J1781" s="37">
        <f t="shared" si="277"/>
        <v>1.9800000000000005E-2</v>
      </c>
      <c r="K1781" s="37">
        <f t="shared" si="279"/>
        <v>1.9800000000000068E-2</v>
      </c>
      <c r="L1781" s="37">
        <f t="shared" si="275"/>
        <v>-6.2450045135165057E-18</v>
      </c>
      <c r="M1781" s="37">
        <f t="shared" si="276"/>
        <v>9.9000000000000338E-2</v>
      </c>
      <c r="N1781" s="36"/>
      <c r="O1781" s="37">
        <f>IF(M1781&gt;'FOBAS Calculator'!$D$22,0,1)</f>
        <v>1</v>
      </c>
      <c r="P1781" s="37">
        <f t="shared" si="278"/>
        <v>177.5999999999942</v>
      </c>
      <c r="Q1781" s="36"/>
      <c r="R1781" s="36"/>
    </row>
    <row r="1782" spans="1:18">
      <c r="A1782" s="36"/>
      <c r="B1782" s="36"/>
      <c r="C1782" s="36"/>
      <c r="D1782" s="37">
        <f t="shared" si="271"/>
        <v>177.69999999999419</v>
      </c>
      <c r="E1782" s="37"/>
      <c r="F1782" s="37">
        <f t="shared" si="270"/>
        <v>0.1</v>
      </c>
      <c r="G1782" s="53">
        <f t="shared" si="272"/>
        <v>1</v>
      </c>
      <c r="H1782" s="37">
        <f t="shared" si="273"/>
        <v>0.2</v>
      </c>
      <c r="I1782" s="37">
        <f t="shared" si="274"/>
        <v>35.539999999999957</v>
      </c>
      <c r="J1782" s="37">
        <f t="shared" si="277"/>
        <v>1.9800000000000005E-2</v>
      </c>
      <c r="K1782" s="37">
        <f t="shared" si="279"/>
        <v>1.9800000000000068E-2</v>
      </c>
      <c r="L1782" s="37">
        <f t="shared" si="275"/>
        <v>-6.2450045135165057E-18</v>
      </c>
      <c r="M1782" s="37">
        <f t="shared" si="276"/>
        <v>9.9000000000000338E-2</v>
      </c>
      <c r="N1782" s="36"/>
      <c r="O1782" s="37">
        <f>IF(M1782&gt;'FOBAS Calculator'!$D$22,0,1)</f>
        <v>1</v>
      </c>
      <c r="P1782" s="37">
        <f t="shared" si="278"/>
        <v>177.69999999999419</v>
      </c>
      <c r="Q1782" s="36"/>
      <c r="R1782" s="36"/>
    </row>
    <row r="1783" spans="1:18">
      <c r="A1783" s="36"/>
      <c r="B1783" s="36"/>
      <c r="C1783" s="36"/>
      <c r="D1783" s="37">
        <f t="shared" si="271"/>
        <v>177.79999999999418</v>
      </c>
      <c r="E1783" s="37"/>
      <c r="F1783" s="37">
        <f t="shared" si="270"/>
        <v>0.1</v>
      </c>
      <c r="G1783" s="53">
        <f t="shared" si="272"/>
        <v>1</v>
      </c>
      <c r="H1783" s="37">
        <f t="shared" si="273"/>
        <v>0.2</v>
      </c>
      <c r="I1783" s="37">
        <f t="shared" si="274"/>
        <v>35.55999999999996</v>
      </c>
      <c r="J1783" s="37">
        <f t="shared" si="277"/>
        <v>1.9800000000000005E-2</v>
      </c>
      <c r="K1783" s="37">
        <f t="shared" si="279"/>
        <v>1.9800000000000068E-2</v>
      </c>
      <c r="L1783" s="37">
        <f t="shared" si="275"/>
        <v>-6.2450045135165057E-18</v>
      </c>
      <c r="M1783" s="37">
        <f t="shared" si="276"/>
        <v>9.9000000000000338E-2</v>
      </c>
      <c r="N1783" s="36"/>
      <c r="O1783" s="37">
        <f>IF(M1783&gt;'FOBAS Calculator'!$D$22,0,1)</f>
        <v>1</v>
      </c>
      <c r="P1783" s="37">
        <f t="shared" si="278"/>
        <v>177.79999999999418</v>
      </c>
      <c r="Q1783" s="36"/>
      <c r="R1783" s="36"/>
    </row>
    <row r="1784" spans="1:18">
      <c r="A1784" s="36"/>
      <c r="B1784" s="36"/>
      <c r="C1784" s="36"/>
      <c r="D1784" s="37">
        <f t="shared" si="271"/>
        <v>177.89999999999418</v>
      </c>
      <c r="E1784" s="37"/>
      <c r="F1784" s="37">
        <f t="shared" si="270"/>
        <v>0.1</v>
      </c>
      <c r="G1784" s="53">
        <f t="shared" si="272"/>
        <v>1</v>
      </c>
      <c r="H1784" s="37">
        <f t="shared" si="273"/>
        <v>0.2</v>
      </c>
      <c r="I1784" s="37">
        <f t="shared" si="274"/>
        <v>35.579999999999963</v>
      </c>
      <c r="J1784" s="37">
        <f t="shared" si="277"/>
        <v>1.9800000000000005E-2</v>
      </c>
      <c r="K1784" s="37">
        <f t="shared" si="279"/>
        <v>1.9800000000000068E-2</v>
      </c>
      <c r="L1784" s="37">
        <f t="shared" si="275"/>
        <v>-6.2450045135165057E-18</v>
      </c>
      <c r="M1784" s="37">
        <f t="shared" si="276"/>
        <v>9.9000000000000338E-2</v>
      </c>
      <c r="N1784" s="36"/>
      <c r="O1784" s="37">
        <f>IF(M1784&gt;'FOBAS Calculator'!$D$22,0,1)</f>
        <v>1</v>
      </c>
      <c r="P1784" s="37">
        <f t="shared" si="278"/>
        <v>177.89999999999418</v>
      </c>
      <c r="Q1784" s="36"/>
      <c r="R1784" s="36"/>
    </row>
    <row r="1785" spans="1:18">
      <c r="A1785" s="36"/>
      <c r="B1785" s="36"/>
      <c r="C1785" s="36"/>
      <c r="D1785" s="37">
        <f t="shared" si="271"/>
        <v>177.99999999999417</v>
      </c>
      <c r="E1785" s="37"/>
      <c r="F1785" s="37">
        <f t="shared" si="270"/>
        <v>0.1</v>
      </c>
      <c r="G1785" s="53">
        <f t="shared" si="272"/>
        <v>1</v>
      </c>
      <c r="H1785" s="37">
        <f t="shared" si="273"/>
        <v>0.2</v>
      </c>
      <c r="I1785" s="37">
        <f t="shared" si="274"/>
        <v>35.599999999999966</v>
      </c>
      <c r="J1785" s="37">
        <f t="shared" si="277"/>
        <v>1.9800000000000005E-2</v>
      </c>
      <c r="K1785" s="37">
        <f t="shared" si="279"/>
        <v>1.9800000000000068E-2</v>
      </c>
      <c r="L1785" s="37">
        <f t="shared" si="275"/>
        <v>-6.2450045135165057E-18</v>
      </c>
      <c r="M1785" s="37">
        <f t="shared" si="276"/>
        <v>9.9000000000000338E-2</v>
      </c>
      <c r="N1785" s="36"/>
      <c r="O1785" s="37">
        <f>IF(M1785&gt;'FOBAS Calculator'!$D$22,0,1)</f>
        <v>1</v>
      </c>
      <c r="P1785" s="37">
        <f t="shared" si="278"/>
        <v>177.99999999999417</v>
      </c>
      <c r="Q1785" s="36"/>
      <c r="R1785" s="36"/>
    </row>
    <row r="1786" spans="1:18">
      <c r="A1786" s="36"/>
      <c r="B1786" s="36"/>
      <c r="C1786" s="36"/>
      <c r="D1786" s="37">
        <f t="shared" si="271"/>
        <v>178.09999999999417</v>
      </c>
      <c r="E1786" s="37"/>
      <c r="F1786" s="37">
        <f t="shared" si="270"/>
        <v>0.1</v>
      </c>
      <c r="G1786" s="53">
        <f t="shared" si="272"/>
        <v>1</v>
      </c>
      <c r="H1786" s="37">
        <f t="shared" si="273"/>
        <v>0.2</v>
      </c>
      <c r="I1786" s="37">
        <f t="shared" si="274"/>
        <v>35.619999999999969</v>
      </c>
      <c r="J1786" s="37">
        <f t="shared" si="277"/>
        <v>1.9800000000000005E-2</v>
      </c>
      <c r="K1786" s="37">
        <f t="shared" si="279"/>
        <v>1.9800000000000068E-2</v>
      </c>
      <c r="L1786" s="37">
        <f t="shared" si="275"/>
        <v>-6.2450045135165057E-18</v>
      </c>
      <c r="M1786" s="37">
        <f t="shared" si="276"/>
        <v>9.9000000000000338E-2</v>
      </c>
      <c r="N1786" s="36"/>
      <c r="O1786" s="37">
        <f>IF(M1786&gt;'FOBAS Calculator'!$D$22,0,1)</f>
        <v>1</v>
      </c>
      <c r="P1786" s="37">
        <f t="shared" si="278"/>
        <v>178.09999999999417</v>
      </c>
      <c r="Q1786" s="36"/>
      <c r="R1786" s="36"/>
    </row>
    <row r="1787" spans="1:18">
      <c r="A1787" s="36"/>
      <c r="B1787" s="36"/>
      <c r="C1787" s="36"/>
      <c r="D1787" s="37">
        <f t="shared" si="271"/>
        <v>178.19999999999416</v>
      </c>
      <c r="E1787" s="37"/>
      <c r="F1787" s="37">
        <f t="shared" si="270"/>
        <v>0.1</v>
      </c>
      <c r="G1787" s="53">
        <f t="shared" si="272"/>
        <v>1</v>
      </c>
      <c r="H1787" s="37">
        <f t="shared" si="273"/>
        <v>0.2</v>
      </c>
      <c r="I1787" s="37">
        <f t="shared" si="274"/>
        <v>35.639999999999972</v>
      </c>
      <c r="J1787" s="37">
        <f t="shared" si="277"/>
        <v>1.9800000000000005E-2</v>
      </c>
      <c r="K1787" s="37">
        <f t="shared" si="279"/>
        <v>1.9800000000000068E-2</v>
      </c>
      <c r="L1787" s="37">
        <f t="shared" si="275"/>
        <v>-6.2450045135165057E-18</v>
      </c>
      <c r="M1787" s="37">
        <f t="shared" si="276"/>
        <v>9.9000000000000338E-2</v>
      </c>
      <c r="N1787" s="36"/>
      <c r="O1787" s="37">
        <f>IF(M1787&gt;'FOBAS Calculator'!$D$22,0,1)</f>
        <v>1</v>
      </c>
      <c r="P1787" s="37">
        <f t="shared" si="278"/>
        <v>178.19999999999416</v>
      </c>
      <c r="Q1787" s="36"/>
      <c r="R1787" s="36"/>
    </row>
    <row r="1788" spans="1:18">
      <c r="A1788" s="36"/>
      <c r="B1788" s="36"/>
      <c r="C1788" s="36"/>
      <c r="D1788" s="37">
        <f t="shared" si="271"/>
        <v>178.29999999999416</v>
      </c>
      <c r="E1788" s="37"/>
      <c r="F1788" s="37">
        <f t="shared" si="270"/>
        <v>0.1</v>
      </c>
      <c r="G1788" s="53">
        <f t="shared" si="272"/>
        <v>1</v>
      </c>
      <c r="H1788" s="37">
        <f t="shared" si="273"/>
        <v>0.2</v>
      </c>
      <c r="I1788" s="37">
        <f t="shared" si="274"/>
        <v>35.659999999999975</v>
      </c>
      <c r="J1788" s="37">
        <f t="shared" si="277"/>
        <v>1.9800000000000005E-2</v>
      </c>
      <c r="K1788" s="37">
        <f t="shared" si="279"/>
        <v>1.9800000000000068E-2</v>
      </c>
      <c r="L1788" s="37">
        <f t="shared" si="275"/>
        <v>-6.2450045135165057E-18</v>
      </c>
      <c r="M1788" s="37">
        <f t="shared" si="276"/>
        <v>9.9000000000000338E-2</v>
      </c>
      <c r="N1788" s="36"/>
      <c r="O1788" s="37">
        <f>IF(M1788&gt;'FOBAS Calculator'!$D$22,0,1)</f>
        <v>1</v>
      </c>
      <c r="P1788" s="37">
        <f t="shared" si="278"/>
        <v>178.29999999999416</v>
      </c>
      <c r="Q1788" s="36"/>
      <c r="R1788" s="36"/>
    </row>
    <row r="1789" spans="1:18">
      <c r="A1789" s="36"/>
      <c r="B1789" s="36"/>
      <c r="C1789" s="36"/>
      <c r="D1789" s="37">
        <f t="shared" si="271"/>
        <v>178.39999999999415</v>
      </c>
      <c r="E1789" s="37"/>
      <c r="F1789" s="37">
        <f t="shared" si="270"/>
        <v>0.1</v>
      </c>
      <c r="G1789" s="53">
        <f t="shared" si="272"/>
        <v>1</v>
      </c>
      <c r="H1789" s="37">
        <f t="shared" si="273"/>
        <v>0.2</v>
      </c>
      <c r="I1789" s="37">
        <f t="shared" si="274"/>
        <v>35.679999999999978</v>
      </c>
      <c r="J1789" s="37">
        <f t="shared" si="277"/>
        <v>1.9800000000000005E-2</v>
      </c>
      <c r="K1789" s="37">
        <f t="shared" si="279"/>
        <v>1.9800000000000068E-2</v>
      </c>
      <c r="L1789" s="37">
        <f t="shared" si="275"/>
        <v>-6.2450045135165057E-18</v>
      </c>
      <c r="M1789" s="37">
        <f t="shared" si="276"/>
        <v>9.9000000000000338E-2</v>
      </c>
      <c r="N1789" s="36"/>
      <c r="O1789" s="37">
        <f>IF(M1789&gt;'FOBAS Calculator'!$D$22,0,1)</f>
        <v>1</v>
      </c>
      <c r="P1789" s="37">
        <f t="shared" si="278"/>
        <v>178.39999999999415</v>
      </c>
      <c r="Q1789" s="36"/>
      <c r="R1789" s="36"/>
    </row>
    <row r="1790" spans="1:18">
      <c r="A1790" s="36"/>
      <c r="B1790" s="36"/>
      <c r="C1790" s="36"/>
      <c r="D1790" s="37">
        <f t="shared" si="271"/>
        <v>178.49999999999415</v>
      </c>
      <c r="E1790" s="37"/>
      <c r="F1790" s="37">
        <f t="shared" si="270"/>
        <v>0.1</v>
      </c>
      <c r="G1790" s="53">
        <f t="shared" si="272"/>
        <v>1</v>
      </c>
      <c r="H1790" s="37">
        <f t="shared" si="273"/>
        <v>0.2</v>
      </c>
      <c r="I1790" s="37">
        <f t="shared" si="274"/>
        <v>35.699999999999982</v>
      </c>
      <c r="J1790" s="37">
        <f t="shared" si="277"/>
        <v>1.9800000000000005E-2</v>
      </c>
      <c r="K1790" s="37">
        <f t="shared" si="279"/>
        <v>1.9800000000000068E-2</v>
      </c>
      <c r="L1790" s="37">
        <f t="shared" si="275"/>
        <v>-6.2450045135165057E-18</v>
      </c>
      <c r="M1790" s="37">
        <f t="shared" si="276"/>
        <v>9.9000000000000338E-2</v>
      </c>
      <c r="N1790" s="36"/>
      <c r="O1790" s="37">
        <f>IF(M1790&gt;'FOBAS Calculator'!$D$22,0,1)</f>
        <v>1</v>
      </c>
      <c r="P1790" s="37">
        <f t="shared" si="278"/>
        <v>178.49999999999415</v>
      </c>
      <c r="Q1790" s="36"/>
      <c r="R1790" s="36"/>
    </row>
    <row r="1791" spans="1:18">
      <c r="A1791" s="36"/>
      <c r="B1791" s="36"/>
      <c r="C1791" s="36"/>
      <c r="D1791" s="37">
        <f t="shared" si="271"/>
        <v>178.59999999999414</v>
      </c>
      <c r="E1791" s="37"/>
      <c r="F1791" s="37">
        <f t="shared" si="270"/>
        <v>0.1</v>
      </c>
      <c r="G1791" s="53">
        <f t="shared" si="272"/>
        <v>1</v>
      </c>
      <c r="H1791" s="37">
        <f t="shared" si="273"/>
        <v>0.2</v>
      </c>
      <c r="I1791" s="37">
        <f t="shared" si="274"/>
        <v>35.719999999999985</v>
      </c>
      <c r="J1791" s="37">
        <f t="shared" si="277"/>
        <v>1.9800000000000005E-2</v>
      </c>
      <c r="K1791" s="37">
        <f t="shared" si="279"/>
        <v>1.9800000000000068E-2</v>
      </c>
      <c r="L1791" s="37">
        <f t="shared" si="275"/>
        <v>-6.2450045135165057E-18</v>
      </c>
      <c r="M1791" s="37">
        <f t="shared" si="276"/>
        <v>9.9000000000000338E-2</v>
      </c>
      <c r="N1791" s="36"/>
      <c r="O1791" s="37">
        <f>IF(M1791&gt;'FOBAS Calculator'!$D$22,0,1)</f>
        <v>1</v>
      </c>
      <c r="P1791" s="37">
        <f t="shared" si="278"/>
        <v>178.59999999999414</v>
      </c>
      <c r="Q1791" s="36"/>
      <c r="R1791" s="36"/>
    </row>
    <row r="1792" spans="1:18">
      <c r="A1792" s="36"/>
      <c r="B1792" s="36"/>
      <c r="C1792" s="36"/>
      <c r="D1792" s="37">
        <f t="shared" si="271"/>
        <v>178.69999999999413</v>
      </c>
      <c r="E1792" s="37"/>
      <c r="F1792" s="37">
        <f t="shared" si="270"/>
        <v>0.1</v>
      </c>
      <c r="G1792" s="53">
        <f t="shared" si="272"/>
        <v>1</v>
      </c>
      <c r="H1792" s="37">
        <f t="shared" si="273"/>
        <v>0.2</v>
      </c>
      <c r="I1792" s="37">
        <f t="shared" si="274"/>
        <v>35.739999999999988</v>
      </c>
      <c r="J1792" s="37">
        <f t="shared" si="277"/>
        <v>1.9800000000000005E-2</v>
      </c>
      <c r="K1792" s="37">
        <f t="shared" si="279"/>
        <v>1.9800000000000068E-2</v>
      </c>
      <c r="L1792" s="37">
        <f t="shared" si="275"/>
        <v>-6.2450045135165057E-18</v>
      </c>
      <c r="M1792" s="37">
        <f t="shared" si="276"/>
        <v>9.9000000000000338E-2</v>
      </c>
      <c r="N1792" s="36"/>
      <c r="O1792" s="37">
        <f>IF(M1792&gt;'FOBAS Calculator'!$D$22,0,1)</f>
        <v>1</v>
      </c>
      <c r="P1792" s="37">
        <f t="shared" si="278"/>
        <v>178.69999999999413</v>
      </c>
      <c r="Q1792" s="36"/>
      <c r="R1792" s="36"/>
    </row>
    <row r="1793" spans="1:18">
      <c r="A1793" s="36"/>
      <c r="B1793" s="36"/>
      <c r="C1793" s="36"/>
      <c r="D1793" s="37">
        <f t="shared" si="271"/>
        <v>178.79999999999413</v>
      </c>
      <c r="E1793" s="37"/>
      <c r="F1793" s="37">
        <f t="shared" si="270"/>
        <v>0.1</v>
      </c>
      <c r="G1793" s="53">
        <f t="shared" si="272"/>
        <v>1</v>
      </c>
      <c r="H1793" s="37">
        <f t="shared" si="273"/>
        <v>0.2</v>
      </c>
      <c r="I1793" s="37">
        <f t="shared" si="274"/>
        <v>35.759999999999991</v>
      </c>
      <c r="J1793" s="37">
        <f t="shared" si="277"/>
        <v>1.9800000000000005E-2</v>
      </c>
      <c r="K1793" s="37">
        <f t="shared" si="279"/>
        <v>1.9800000000000068E-2</v>
      </c>
      <c r="L1793" s="37">
        <f t="shared" si="275"/>
        <v>-6.2450045135165057E-18</v>
      </c>
      <c r="M1793" s="37">
        <f t="shared" si="276"/>
        <v>9.9000000000000338E-2</v>
      </c>
      <c r="N1793" s="36"/>
      <c r="O1793" s="37">
        <f>IF(M1793&gt;'FOBAS Calculator'!$D$22,0,1)</f>
        <v>1</v>
      </c>
      <c r="P1793" s="37">
        <f t="shared" si="278"/>
        <v>178.79999999999413</v>
      </c>
      <c r="Q1793" s="36"/>
      <c r="R1793" s="36"/>
    </row>
    <row r="1794" spans="1:18">
      <c r="A1794" s="36"/>
      <c r="B1794" s="36"/>
      <c r="C1794" s="36"/>
      <c r="D1794" s="37">
        <f t="shared" si="271"/>
        <v>178.89999999999412</v>
      </c>
      <c r="E1794" s="37"/>
      <c r="F1794" s="37">
        <f t="shared" si="270"/>
        <v>0.1</v>
      </c>
      <c r="G1794" s="53">
        <f t="shared" si="272"/>
        <v>1</v>
      </c>
      <c r="H1794" s="37">
        <f t="shared" si="273"/>
        <v>0.2</v>
      </c>
      <c r="I1794" s="37">
        <f t="shared" si="274"/>
        <v>35.779999999999994</v>
      </c>
      <c r="J1794" s="37">
        <f t="shared" si="277"/>
        <v>1.9800000000000005E-2</v>
      </c>
      <c r="K1794" s="37">
        <f t="shared" si="279"/>
        <v>1.9800000000000068E-2</v>
      </c>
      <c r="L1794" s="37">
        <f t="shared" si="275"/>
        <v>-6.2450045135165057E-18</v>
      </c>
      <c r="M1794" s="37">
        <f t="shared" si="276"/>
        <v>9.9000000000000338E-2</v>
      </c>
      <c r="N1794" s="36"/>
      <c r="O1794" s="37">
        <f>IF(M1794&gt;'FOBAS Calculator'!$D$22,0,1)</f>
        <v>1</v>
      </c>
      <c r="P1794" s="37">
        <f t="shared" si="278"/>
        <v>178.89999999999412</v>
      </c>
      <c r="Q1794" s="36"/>
      <c r="R1794" s="36"/>
    </row>
    <row r="1795" spans="1:18">
      <c r="A1795" s="36"/>
      <c r="B1795" s="36"/>
      <c r="C1795" s="36"/>
      <c r="D1795" s="37">
        <f t="shared" si="271"/>
        <v>178.99999999999412</v>
      </c>
      <c r="E1795" s="37"/>
      <c r="F1795" s="37">
        <f t="shared" si="270"/>
        <v>0.1</v>
      </c>
      <c r="G1795" s="53">
        <f t="shared" si="272"/>
        <v>1</v>
      </c>
      <c r="H1795" s="37">
        <f t="shared" si="273"/>
        <v>0.2</v>
      </c>
      <c r="I1795" s="37">
        <f t="shared" si="274"/>
        <v>35.799999999999997</v>
      </c>
      <c r="J1795" s="37">
        <f t="shared" si="277"/>
        <v>1.9800000000000005E-2</v>
      </c>
      <c r="K1795" s="37">
        <f t="shared" si="279"/>
        <v>1.9800000000000068E-2</v>
      </c>
      <c r="L1795" s="37">
        <f t="shared" si="275"/>
        <v>-6.2450045135165057E-18</v>
      </c>
      <c r="M1795" s="37">
        <f t="shared" si="276"/>
        <v>9.9000000000000338E-2</v>
      </c>
      <c r="N1795" s="36"/>
      <c r="O1795" s="37">
        <f>IF(M1795&gt;'FOBAS Calculator'!$D$22,0,1)</f>
        <v>1</v>
      </c>
      <c r="P1795" s="37">
        <f t="shared" si="278"/>
        <v>178.99999999999412</v>
      </c>
      <c r="Q1795" s="36"/>
      <c r="R1795" s="36"/>
    </row>
    <row r="1796" spans="1:18">
      <c r="A1796" s="36"/>
      <c r="B1796" s="36"/>
      <c r="C1796" s="36"/>
      <c r="D1796" s="37">
        <f t="shared" si="271"/>
        <v>179.09999999999411</v>
      </c>
      <c r="E1796" s="37"/>
      <c r="F1796" s="37">
        <f t="shared" ref="F1796:F1859" si="280">F1795</f>
        <v>0.1</v>
      </c>
      <c r="G1796" s="53">
        <f t="shared" si="272"/>
        <v>1</v>
      </c>
      <c r="H1796" s="37">
        <f t="shared" si="273"/>
        <v>0.2</v>
      </c>
      <c r="I1796" s="37">
        <f t="shared" si="274"/>
        <v>35.82</v>
      </c>
      <c r="J1796" s="37">
        <f t="shared" si="277"/>
        <v>1.9800000000000005E-2</v>
      </c>
      <c r="K1796" s="37">
        <f t="shared" si="279"/>
        <v>1.9800000000000068E-2</v>
      </c>
      <c r="L1796" s="37">
        <f t="shared" si="275"/>
        <v>-6.2450045135165057E-18</v>
      </c>
      <c r="M1796" s="37">
        <f t="shared" si="276"/>
        <v>9.9000000000000338E-2</v>
      </c>
      <c r="N1796" s="36"/>
      <c r="O1796" s="37">
        <f>IF(M1796&gt;'FOBAS Calculator'!$D$22,0,1)</f>
        <v>1</v>
      </c>
      <c r="P1796" s="37">
        <f t="shared" si="278"/>
        <v>179.09999999999411</v>
      </c>
      <c r="Q1796" s="36"/>
      <c r="R1796" s="36"/>
    </row>
    <row r="1797" spans="1:18">
      <c r="A1797" s="36"/>
      <c r="B1797" s="36"/>
      <c r="C1797" s="36"/>
      <c r="D1797" s="37">
        <f t="shared" si="271"/>
        <v>179.19999999999411</v>
      </c>
      <c r="E1797" s="37"/>
      <c r="F1797" s="37">
        <f t="shared" si="280"/>
        <v>0.1</v>
      </c>
      <c r="G1797" s="53">
        <f t="shared" si="272"/>
        <v>1</v>
      </c>
      <c r="H1797" s="37">
        <f t="shared" si="273"/>
        <v>0.2</v>
      </c>
      <c r="I1797" s="37">
        <f t="shared" si="274"/>
        <v>35.840000000000003</v>
      </c>
      <c r="J1797" s="37">
        <f t="shared" si="277"/>
        <v>1.9800000000000005E-2</v>
      </c>
      <c r="K1797" s="37">
        <f t="shared" si="279"/>
        <v>1.9800000000000068E-2</v>
      </c>
      <c r="L1797" s="37">
        <f t="shared" si="275"/>
        <v>-6.2450045135165057E-18</v>
      </c>
      <c r="M1797" s="37">
        <f t="shared" si="276"/>
        <v>9.9000000000000338E-2</v>
      </c>
      <c r="N1797" s="36"/>
      <c r="O1797" s="37">
        <f>IF(M1797&gt;'FOBAS Calculator'!$D$22,0,1)</f>
        <v>1</v>
      </c>
      <c r="P1797" s="37">
        <f t="shared" si="278"/>
        <v>179.19999999999411</v>
      </c>
      <c r="Q1797" s="36"/>
      <c r="R1797" s="36"/>
    </row>
    <row r="1798" spans="1:18">
      <c r="A1798" s="36"/>
      <c r="B1798" s="36"/>
      <c r="C1798" s="36"/>
      <c r="D1798" s="37">
        <f t="shared" ref="D1798:D1861" si="281">D1797+F1796</f>
        <v>179.2999999999941</v>
      </c>
      <c r="E1798" s="37"/>
      <c r="F1798" s="37">
        <f t="shared" si="280"/>
        <v>0.1</v>
      </c>
      <c r="G1798" s="53">
        <f t="shared" ref="G1798:G1861" si="282">G1797</f>
        <v>1</v>
      </c>
      <c r="H1798" s="37">
        <f t="shared" ref="H1798:H1861" si="283">H1797</f>
        <v>0.2</v>
      </c>
      <c r="I1798" s="37">
        <f t="shared" ref="I1798:I1861" si="284">H1798*F1796+I1797</f>
        <v>35.860000000000007</v>
      </c>
      <c r="J1798" s="37">
        <f t="shared" si="277"/>
        <v>1.9800000000000005E-2</v>
      </c>
      <c r="K1798" s="37">
        <f t="shared" si="279"/>
        <v>1.9800000000000068E-2</v>
      </c>
      <c r="L1798" s="37">
        <f t="shared" ref="L1798:L1861" si="285">(J1798-K1798)/G1798/10</f>
        <v>-6.2450045135165057E-18</v>
      </c>
      <c r="M1798" s="37">
        <f t="shared" ref="M1798:M1861" si="286">M1797+L1798</f>
        <v>9.9000000000000338E-2</v>
      </c>
      <c r="N1798" s="36"/>
      <c r="O1798" s="37">
        <f>IF(M1798&gt;'FOBAS Calculator'!$D$22,0,1)</f>
        <v>1</v>
      </c>
      <c r="P1798" s="37">
        <f t="shared" si="278"/>
        <v>179.2999999999941</v>
      </c>
      <c r="Q1798" s="36"/>
      <c r="R1798" s="36"/>
    </row>
    <row r="1799" spans="1:18">
      <c r="A1799" s="36"/>
      <c r="B1799" s="36"/>
      <c r="C1799" s="36"/>
      <c r="D1799" s="37">
        <f t="shared" si="281"/>
        <v>179.39999999999409</v>
      </c>
      <c r="E1799" s="37"/>
      <c r="F1799" s="37">
        <f t="shared" si="280"/>
        <v>0.1</v>
      </c>
      <c r="G1799" s="53">
        <f t="shared" si="282"/>
        <v>1</v>
      </c>
      <c r="H1799" s="37">
        <f t="shared" si="283"/>
        <v>0.2</v>
      </c>
      <c r="I1799" s="37">
        <f t="shared" si="284"/>
        <v>35.88000000000001</v>
      </c>
      <c r="J1799" s="37">
        <f t="shared" ref="J1799:J1862" si="287">$A$6*F1797*H1799*10</f>
        <v>1.9800000000000005E-2</v>
      </c>
      <c r="K1799" s="37">
        <f t="shared" si="279"/>
        <v>1.9800000000000068E-2</v>
      </c>
      <c r="L1799" s="37">
        <f t="shared" si="285"/>
        <v>-6.2450045135165057E-18</v>
      </c>
      <c r="M1799" s="37">
        <f t="shared" si="286"/>
        <v>9.9000000000000338E-2</v>
      </c>
      <c r="N1799" s="36"/>
      <c r="O1799" s="37">
        <f>IF(M1799&gt;'FOBAS Calculator'!$D$22,0,1)</f>
        <v>1</v>
      </c>
      <c r="P1799" s="37">
        <f t="shared" ref="P1799:P1862" si="288">IF((O1799)=1,D1799,0)</f>
        <v>179.39999999999409</v>
      </c>
      <c r="Q1799" s="36"/>
      <c r="R1799" s="36"/>
    </row>
    <row r="1800" spans="1:18">
      <c r="A1800" s="36"/>
      <c r="B1800" s="36"/>
      <c r="C1800" s="36"/>
      <c r="D1800" s="37">
        <f t="shared" si="281"/>
        <v>179.49999999999409</v>
      </c>
      <c r="E1800" s="37"/>
      <c r="F1800" s="37">
        <f t="shared" si="280"/>
        <v>0.1</v>
      </c>
      <c r="G1800" s="53">
        <f t="shared" si="282"/>
        <v>1</v>
      </c>
      <c r="H1800" s="37">
        <f t="shared" si="283"/>
        <v>0.2</v>
      </c>
      <c r="I1800" s="37">
        <f t="shared" si="284"/>
        <v>35.900000000000013</v>
      </c>
      <c r="J1800" s="37">
        <f t="shared" si="287"/>
        <v>1.9800000000000005E-2</v>
      </c>
      <c r="K1800" s="37">
        <f t="shared" ref="K1800:K1863" si="289">ABS(F1798*H1800*M1799*10)</f>
        <v>1.9800000000000068E-2</v>
      </c>
      <c r="L1800" s="37">
        <f t="shared" si="285"/>
        <v>-6.2450045135165057E-18</v>
      </c>
      <c r="M1800" s="37">
        <f t="shared" si="286"/>
        <v>9.9000000000000338E-2</v>
      </c>
      <c r="N1800" s="36"/>
      <c r="O1800" s="37">
        <f>IF(M1800&gt;'FOBAS Calculator'!$D$22,0,1)</f>
        <v>1</v>
      </c>
      <c r="P1800" s="37">
        <f t="shared" si="288"/>
        <v>179.49999999999409</v>
      </c>
      <c r="Q1800" s="36"/>
      <c r="R1800" s="36"/>
    </row>
    <row r="1801" spans="1:18">
      <c r="A1801" s="36"/>
      <c r="B1801" s="36"/>
      <c r="C1801" s="36"/>
      <c r="D1801" s="37">
        <f t="shared" si="281"/>
        <v>179.59999999999408</v>
      </c>
      <c r="E1801" s="37"/>
      <c r="F1801" s="37">
        <f t="shared" si="280"/>
        <v>0.1</v>
      </c>
      <c r="G1801" s="53">
        <f t="shared" si="282"/>
        <v>1</v>
      </c>
      <c r="H1801" s="37">
        <f t="shared" si="283"/>
        <v>0.2</v>
      </c>
      <c r="I1801" s="37">
        <f t="shared" si="284"/>
        <v>35.920000000000016</v>
      </c>
      <c r="J1801" s="37">
        <f t="shared" si="287"/>
        <v>1.9800000000000005E-2</v>
      </c>
      <c r="K1801" s="37">
        <f t="shared" si="289"/>
        <v>1.9800000000000068E-2</v>
      </c>
      <c r="L1801" s="37">
        <f t="shared" si="285"/>
        <v>-6.2450045135165057E-18</v>
      </c>
      <c r="M1801" s="37">
        <f t="shared" si="286"/>
        <v>9.9000000000000338E-2</v>
      </c>
      <c r="N1801" s="36"/>
      <c r="O1801" s="37">
        <f>IF(M1801&gt;'FOBAS Calculator'!$D$22,0,1)</f>
        <v>1</v>
      </c>
      <c r="P1801" s="37">
        <f t="shared" si="288"/>
        <v>179.59999999999408</v>
      </c>
      <c r="Q1801" s="36"/>
      <c r="R1801" s="36"/>
    </row>
    <row r="1802" spans="1:18">
      <c r="A1802" s="36"/>
      <c r="B1802" s="36"/>
      <c r="C1802" s="36"/>
      <c r="D1802" s="37">
        <f t="shared" si="281"/>
        <v>179.69999999999408</v>
      </c>
      <c r="E1802" s="37"/>
      <c r="F1802" s="37">
        <f t="shared" si="280"/>
        <v>0.1</v>
      </c>
      <c r="G1802" s="53">
        <f t="shared" si="282"/>
        <v>1</v>
      </c>
      <c r="H1802" s="37">
        <f t="shared" si="283"/>
        <v>0.2</v>
      </c>
      <c r="I1802" s="37">
        <f t="shared" si="284"/>
        <v>35.940000000000019</v>
      </c>
      <c r="J1802" s="37">
        <f t="shared" si="287"/>
        <v>1.9800000000000005E-2</v>
      </c>
      <c r="K1802" s="37">
        <f t="shared" si="289"/>
        <v>1.9800000000000068E-2</v>
      </c>
      <c r="L1802" s="37">
        <f t="shared" si="285"/>
        <v>-6.2450045135165057E-18</v>
      </c>
      <c r="M1802" s="37">
        <f t="shared" si="286"/>
        <v>9.9000000000000338E-2</v>
      </c>
      <c r="N1802" s="36"/>
      <c r="O1802" s="37">
        <f>IF(M1802&gt;'FOBAS Calculator'!$D$22,0,1)</f>
        <v>1</v>
      </c>
      <c r="P1802" s="37">
        <f t="shared" si="288"/>
        <v>179.69999999999408</v>
      </c>
      <c r="Q1802" s="36"/>
      <c r="R1802" s="36"/>
    </row>
    <row r="1803" spans="1:18">
      <c r="A1803" s="36"/>
      <c r="B1803" s="36"/>
      <c r="C1803" s="36"/>
      <c r="D1803" s="37">
        <f t="shared" si="281"/>
        <v>179.79999999999407</v>
      </c>
      <c r="E1803" s="37"/>
      <c r="F1803" s="37">
        <f t="shared" si="280"/>
        <v>0.1</v>
      </c>
      <c r="G1803" s="53">
        <f t="shared" si="282"/>
        <v>1</v>
      </c>
      <c r="H1803" s="37">
        <f t="shared" si="283"/>
        <v>0.2</v>
      </c>
      <c r="I1803" s="37">
        <f t="shared" si="284"/>
        <v>35.960000000000022</v>
      </c>
      <c r="J1803" s="37">
        <f t="shared" si="287"/>
        <v>1.9800000000000005E-2</v>
      </c>
      <c r="K1803" s="37">
        <f t="shared" si="289"/>
        <v>1.9800000000000068E-2</v>
      </c>
      <c r="L1803" s="37">
        <f t="shared" si="285"/>
        <v>-6.2450045135165057E-18</v>
      </c>
      <c r="M1803" s="37">
        <f t="shared" si="286"/>
        <v>9.9000000000000338E-2</v>
      </c>
      <c r="N1803" s="36"/>
      <c r="O1803" s="37">
        <f>IF(M1803&gt;'FOBAS Calculator'!$D$22,0,1)</f>
        <v>1</v>
      </c>
      <c r="P1803" s="37">
        <f t="shared" si="288"/>
        <v>179.79999999999407</v>
      </c>
      <c r="Q1803" s="36"/>
      <c r="R1803" s="36"/>
    </row>
    <row r="1804" spans="1:18">
      <c r="A1804" s="36"/>
      <c r="B1804" s="36"/>
      <c r="C1804" s="36"/>
      <c r="D1804" s="37">
        <f t="shared" si="281"/>
        <v>179.89999999999407</v>
      </c>
      <c r="E1804" s="37"/>
      <c r="F1804" s="37">
        <f t="shared" si="280"/>
        <v>0.1</v>
      </c>
      <c r="G1804" s="53">
        <f t="shared" si="282"/>
        <v>1</v>
      </c>
      <c r="H1804" s="37">
        <f t="shared" si="283"/>
        <v>0.2</v>
      </c>
      <c r="I1804" s="37">
        <f t="shared" si="284"/>
        <v>35.980000000000025</v>
      </c>
      <c r="J1804" s="37">
        <f t="shared" si="287"/>
        <v>1.9800000000000005E-2</v>
      </c>
      <c r="K1804" s="37">
        <f t="shared" si="289"/>
        <v>1.9800000000000068E-2</v>
      </c>
      <c r="L1804" s="37">
        <f t="shared" si="285"/>
        <v>-6.2450045135165057E-18</v>
      </c>
      <c r="M1804" s="37">
        <f t="shared" si="286"/>
        <v>9.9000000000000338E-2</v>
      </c>
      <c r="N1804" s="36"/>
      <c r="O1804" s="37">
        <f>IF(M1804&gt;'FOBAS Calculator'!$D$22,0,1)</f>
        <v>1</v>
      </c>
      <c r="P1804" s="37">
        <f t="shared" si="288"/>
        <v>179.89999999999407</v>
      </c>
      <c r="Q1804" s="36"/>
      <c r="R1804" s="36"/>
    </row>
    <row r="1805" spans="1:18">
      <c r="A1805" s="36"/>
      <c r="B1805" s="36"/>
      <c r="C1805" s="36"/>
      <c r="D1805" s="37">
        <f t="shared" si="281"/>
        <v>179.99999999999406</v>
      </c>
      <c r="E1805" s="37"/>
      <c r="F1805" s="37">
        <f t="shared" si="280"/>
        <v>0.1</v>
      </c>
      <c r="G1805" s="53">
        <f t="shared" si="282"/>
        <v>1</v>
      </c>
      <c r="H1805" s="37">
        <f t="shared" si="283"/>
        <v>0.2</v>
      </c>
      <c r="I1805" s="37">
        <f t="shared" si="284"/>
        <v>36.000000000000028</v>
      </c>
      <c r="J1805" s="37">
        <f t="shared" si="287"/>
        <v>1.9800000000000005E-2</v>
      </c>
      <c r="K1805" s="37">
        <f t="shared" si="289"/>
        <v>1.9800000000000068E-2</v>
      </c>
      <c r="L1805" s="37">
        <f t="shared" si="285"/>
        <v>-6.2450045135165057E-18</v>
      </c>
      <c r="M1805" s="37">
        <f t="shared" si="286"/>
        <v>9.9000000000000338E-2</v>
      </c>
      <c r="N1805" s="36"/>
      <c r="O1805" s="37">
        <f>IF(M1805&gt;'FOBAS Calculator'!$D$22,0,1)</f>
        <v>1</v>
      </c>
      <c r="P1805" s="37">
        <f t="shared" si="288"/>
        <v>179.99999999999406</v>
      </c>
      <c r="Q1805" s="36"/>
      <c r="R1805" s="36"/>
    </row>
    <row r="1806" spans="1:18">
      <c r="A1806" s="36"/>
      <c r="B1806" s="36"/>
      <c r="C1806" s="36"/>
      <c r="D1806" s="37">
        <f t="shared" si="281"/>
        <v>180.09999999999405</v>
      </c>
      <c r="E1806" s="37"/>
      <c r="F1806" s="37">
        <f t="shared" si="280"/>
        <v>0.1</v>
      </c>
      <c r="G1806" s="53">
        <f t="shared" si="282"/>
        <v>1</v>
      </c>
      <c r="H1806" s="37">
        <f t="shared" si="283"/>
        <v>0.2</v>
      </c>
      <c r="I1806" s="37">
        <f t="shared" si="284"/>
        <v>36.020000000000032</v>
      </c>
      <c r="J1806" s="37">
        <f t="shared" si="287"/>
        <v>1.9800000000000005E-2</v>
      </c>
      <c r="K1806" s="37">
        <f t="shared" si="289"/>
        <v>1.9800000000000068E-2</v>
      </c>
      <c r="L1806" s="37">
        <f t="shared" si="285"/>
        <v>-6.2450045135165057E-18</v>
      </c>
      <c r="M1806" s="37">
        <f t="shared" si="286"/>
        <v>9.9000000000000338E-2</v>
      </c>
      <c r="N1806" s="36"/>
      <c r="O1806" s="37">
        <f>IF(M1806&gt;'FOBAS Calculator'!$D$22,0,1)</f>
        <v>1</v>
      </c>
      <c r="P1806" s="37">
        <f t="shared" si="288"/>
        <v>180.09999999999405</v>
      </c>
      <c r="Q1806" s="36"/>
      <c r="R1806" s="36"/>
    </row>
    <row r="1807" spans="1:18">
      <c r="A1807" s="36"/>
      <c r="B1807" s="36"/>
      <c r="C1807" s="36"/>
      <c r="D1807" s="37">
        <f t="shared" si="281"/>
        <v>180.19999999999405</v>
      </c>
      <c r="E1807" s="37"/>
      <c r="F1807" s="37">
        <f t="shared" si="280"/>
        <v>0.1</v>
      </c>
      <c r="G1807" s="53">
        <f t="shared" si="282"/>
        <v>1</v>
      </c>
      <c r="H1807" s="37">
        <f t="shared" si="283"/>
        <v>0.2</v>
      </c>
      <c r="I1807" s="37">
        <f t="shared" si="284"/>
        <v>36.040000000000035</v>
      </c>
      <c r="J1807" s="37">
        <f t="shared" si="287"/>
        <v>1.9800000000000005E-2</v>
      </c>
      <c r="K1807" s="37">
        <f t="shared" si="289"/>
        <v>1.9800000000000068E-2</v>
      </c>
      <c r="L1807" s="37">
        <f t="shared" si="285"/>
        <v>-6.2450045135165057E-18</v>
      </c>
      <c r="M1807" s="37">
        <f t="shared" si="286"/>
        <v>9.9000000000000338E-2</v>
      </c>
      <c r="N1807" s="36"/>
      <c r="O1807" s="37">
        <f>IF(M1807&gt;'FOBAS Calculator'!$D$22,0,1)</f>
        <v>1</v>
      </c>
      <c r="P1807" s="37">
        <f t="shared" si="288"/>
        <v>180.19999999999405</v>
      </c>
      <c r="Q1807" s="36"/>
      <c r="R1807" s="36"/>
    </row>
    <row r="1808" spans="1:18">
      <c r="A1808" s="36"/>
      <c r="B1808" s="36"/>
      <c r="C1808" s="36"/>
      <c r="D1808" s="37">
        <f t="shared" si="281"/>
        <v>180.29999999999404</v>
      </c>
      <c r="E1808" s="37"/>
      <c r="F1808" s="37">
        <f t="shared" si="280"/>
        <v>0.1</v>
      </c>
      <c r="G1808" s="53">
        <f t="shared" si="282"/>
        <v>1</v>
      </c>
      <c r="H1808" s="37">
        <f t="shared" si="283"/>
        <v>0.2</v>
      </c>
      <c r="I1808" s="37">
        <f t="shared" si="284"/>
        <v>36.060000000000038</v>
      </c>
      <c r="J1808" s="37">
        <f t="shared" si="287"/>
        <v>1.9800000000000005E-2</v>
      </c>
      <c r="K1808" s="37">
        <f t="shared" si="289"/>
        <v>1.9800000000000068E-2</v>
      </c>
      <c r="L1808" s="37">
        <f t="shared" si="285"/>
        <v>-6.2450045135165057E-18</v>
      </c>
      <c r="M1808" s="37">
        <f t="shared" si="286"/>
        <v>9.9000000000000338E-2</v>
      </c>
      <c r="N1808" s="36"/>
      <c r="O1808" s="37">
        <f>IF(M1808&gt;'FOBAS Calculator'!$D$22,0,1)</f>
        <v>1</v>
      </c>
      <c r="P1808" s="37">
        <f t="shared" si="288"/>
        <v>180.29999999999404</v>
      </c>
      <c r="Q1808" s="36"/>
      <c r="R1808" s="36"/>
    </row>
    <row r="1809" spans="1:18">
      <c r="A1809" s="36"/>
      <c r="B1809" s="36"/>
      <c r="C1809" s="36"/>
      <c r="D1809" s="37">
        <f t="shared" si="281"/>
        <v>180.39999999999404</v>
      </c>
      <c r="E1809" s="37"/>
      <c r="F1809" s="37">
        <f t="shared" si="280"/>
        <v>0.1</v>
      </c>
      <c r="G1809" s="53">
        <f t="shared" si="282"/>
        <v>1</v>
      </c>
      <c r="H1809" s="37">
        <f t="shared" si="283"/>
        <v>0.2</v>
      </c>
      <c r="I1809" s="37">
        <f t="shared" si="284"/>
        <v>36.080000000000041</v>
      </c>
      <c r="J1809" s="37">
        <f t="shared" si="287"/>
        <v>1.9800000000000005E-2</v>
      </c>
      <c r="K1809" s="37">
        <f t="shared" si="289"/>
        <v>1.9800000000000068E-2</v>
      </c>
      <c r="L1809" s="37">
        <f t="shared" si="285"/>
        <v>-6.2450045135165057E-18</v>
      </c>
      <c r="M1809" s="37">
        <f t="shared" si="286"/>
        <v>9.9000000000000338E-2</v>
      </c>
      <c r="N1809" s="36"/>
      <c r="O1809" s="37">
        <f>IF(M1809&gt;'FOBAS Calculator'!$D$22,0,1)</f>
        <v>1</v>
      </c>
      <c r="P1809" s="37">
        <f t="shared" si="288"/>
        <v>180.39999999999404</v>
      </c>
      <c r="Q1809" s="36"/>
      <c r="R1809" s="36"/>
    </row>
    <row r="1810" spans="1:18">
      <c r="A1810" s="36"/>
      <c r="B1810" s="36"/>
      <c r="C1810" s="36"/>
      <c r="D1810" s="37">
        <f t="shared" si="281"/>
        <v>180.49999999999403</v>
      </c>
      <c r="E1810" s="37"/>
      <c r="F1810" s="37">
        <f t="shared" si="280"/>
        <v>0.1</v>
      </c>
      <c r="G1810" s="53">
        <f t="shared" si="282"/>
        <v>1</v>
      </c>
      <c r="H1810" s="37">
        <f t="shared" si="283"/>
        <v>0.2</v>
      </c>
      <c r="I1810" s="37">
        <f t="shared" si="284"/>
        <v>36.100000000000044</v>
      </c>
      <c r="J1810" s="37">
        <f t="shared" si="287"/>
        <v>1.9800000000000005E-2</v>
      </c>
      <c r="K1810" s="37">
        <f t="shared" si="289"/>
        <v>1.9800000000000068E-2</v>
      </c>
      <c r="L1810" s="37">
        <f t="shared" si="285"/>
        <v>-6.2450045135165057E-18</v>
      </c>
      <c r="M1810" s="37">
        <f t="shared" si="286"/>
        <v>9.9000000000000338E-2</v>
      </c>
      <c r="N1810" s="36"/>
      <c r="O1810" s="37">
        <f>IF(M1810&gt;'FOBAS Calculator'!$D$22,0,1)</f>
        <v>1</v>
      </c>
      <c r="P1810" s="37">
        <f t="shared" si="288"/>
        <v>180.49999999999403</v>
      </c>
      <c r="Q1810" s="36"/>
      <c r="R1810" s="36"/>
    </row>
    <row r="1811" spans="1:18">
      <c r="A1811" s="36"/>
      <c r="B1811" s="36"/>
      <c r="C1811" s="36"/>
      <c r="D1811" s="37">
        <f t="shared" si="281"/>
        <v>180.59999999999403</v>
      </c>
      <c r="E1811" s="37"/>
      <c r="F1811" s="37">
        <f t="shared" si="280"/>
        <v>0.1</v>
      </c>
      <c r="G1811" s="53">
        <f t="shared" si="282"/>
        <v>1</v>
      </c>
      <c r="H1811" s="37">
        <f t="shared" si="283"/>
        <v>0.2</v>
      </c>
      <c r="I1811" s="37">
        <f t="shared" si="284"/>
        <v>36.120000000000047</v>
      </c>
      <c r="J1811" s="37">
        <f t="shared" si="287"/>
        <v>1.9800000000000005E-2</v>
      </c>
      <c r="K1811" s="37">
        <f t="shared" si="289"/>
        <v>1.9800000000000068E-2</v>
      </c>
      <c r="L1811" s="37">
        <f t="shared" si="285"/>
        <v>-6.2450045135165057E-18</v>
      </c>
      <c r="M1811" s="37">
        <f t="shared" si="286"/>
        <v>9.9000000000000338E-2</v>
      </c>
      <c r="N1811" s="36"/>
      <c r="O1811" s="37">
        <f>IF(M1811&gt;'FOBAS Calculator'!$D$22,0,1)</f>
        <v>1</v>
      </c>
      <c r="P1811" s="37">
        <f t="shared" si="288"/>
        <v>180.59999999999403</v>
      </c>
      <c r="Q1811" s="36"/>
      <c r="R1811" s="36"/>
    </row>
    <row r="1812" spans="1:18">
      <c r="A1812" s="36"/>
      <c r="B1812" s="36"/>
      <c r="C1812" s="36"/>
      <c r="D1812" s="37">
        <f t="shared" si="281"/>
        <v>180.69999999999402</v>
      </c>
      <c r="E1812" s="37"/>
      <c r="F1812" s="37">
        <f t="shared" si="280"/>
        <v>0.1</v>
      </c>
      <c r="G1812" s="53">
        <f t="shared" si="282"/>
        <v>1</v>
      </c>
      <c r="H1812" s="37">
        <f t="shared" si="283"/>
        <v>0.2</v>
      </c>
      <c r="I1812" s="37">
        <f t="shared" si="284"/>
        <v>36.14000000000005</v>
      </c>
      <c r="J1812" s="37">
        <f t="shared" si="287"/>
        <v>1.9800000000000005E-2</v>
      </c>
      <c r="K1812" s="37">
        <f t="shared" si="289"/>
        <v>1.9800000000000068E-2</v>
      </c>
      <c r="L1812" s="37">
        <f t="shared" si="285"/>
        <v>-6.2450045135165057E-18</v>
      </c>
      <c r="M1812" s="37">
        <f t="shared" si="286"/>
        <v>9.9000000000000338E-2</v>
      </c>
      <c r="N1812" s="36"/>
      <c r="O1812" s="37">
        <f>IF(M1812&gt;'FOBAS Calculator'!$D$22,0,1)</f>
        <v>1</v>
      </c>
      <c r="P1812" s="37">
        <f t="shared" si="288"/>
        <v>180.69999999999402</v>
      </c>
      <c r="Q1812" s="36"/>
      <c r="R1812" s="36"/>
    </row>
    <row r="1813" spans="1:18">
      <c r="A1813" s="36"/>
      <c r="B1813" s="36"/>
      <c r="C1813" s="36"/>
      <c r="D1813" s="37">
        <f t="shared" si="281"/>
        <v>180.79999999999401</v>
      </c>
      <c r="E1813" s="37"/>
      <c r="F1813" s="37">
        <f t="shared" si="280"/>
        <v>0.1</v>
      </c>
      <c r="G1813" s="53">
        <f t="shared" si="282"/>
        <v>1</v>
      </c>
      <c r="H1813" s="37">
        <f t="shared" si="283"/>
        <v>0.2</v>
      </c>
      <c r="I1813" s="37">
        <f t="shared" si="284"/>
        <v>36.160000000000053</v>
      </c>
      <c r="J1813" s="37">
        <f t="shared" si="287"/>
        <v>1.9800000000000005E-2</v>
      </c>
      <c r="K1813" s="37">
        <f t="shared" si="289"/>
        <v>1.9800000000000068E-2</v>
      </c>
      <c r="L1813" s="37">
        <f t="shared" si="285"/>
        <v>-6.2450045135165057E-18</v>
      </c>
      <c r="M1813" s="37">
        <f t="shared" si="286"/>
        <v>9.9000000000000338E-2</v>
      </c>
      <c r="N1813" s="36"/>
      <c r="O1813" s="37">
        <f>IF(M1813&gt;'FOBAS Calculator'!$D$22,0,1)</f>
        <v>1</v>
      </c>
      <c r="P1813" s="37">
        <f t="shared" si="288"/>
        <v>180.79999999999401</v>
      </c>
      <c r="Q1813" s="36"/>
      <c r="R1813" s="36"/>
    </row>
    <row r="1814" spans="1:18">
      <c r="A1814" s="36"/>
      <c r="B1814" s="36"/>
      <c r="C1814" s="36"/>
      <c r="D1814" s="37">
        <f t="shared" si="281"/>
        <v>180.89999999999401</v>
      </c>
      <c r="E1814" s="37"/>
      <c r="F1814" s="37">
        <f t="shared" si="280"/>
        <v>0.1</v>
      </c>
      <c r="G1814" s="53">
        <f t="shared" si="282"/>
        <v>1</v>
      </c>
      <c r="H1814" s="37">
        <f t="shared" si="283"/>
        <v>0.2</v>
      </c>
      <c r="I1814" s="37">
        <f t="shared" si="284"/>
        <v>36.180000000000057</v>
      </c>
      <c r="J1814" s="37">
        <f t="shared" si="287"/>
        <v>1.9800000000000005E-2</v>
      </c>
      <c r="K1814" s="37">
        <f t="shared" si="289"/>
        <v>1.9800000000000068E-2</v>
      </c>
      <c r="L1814" s="37">
        <f t="shared" si="285"/>
        <v>-6.2450045135165057E-18</v>
      </c>
      <c r="M1814" s="37">
        <f t="shared" si="286"/>
        <v>9.9000000000000338E-2</v>
      </c>
      <c r="N1814" s="36"/>
      <c r="O1814" s="37">
        <f>IF(M1814&gt;'FOBAS Calculator'!$D$22,0,1)</f>
        <v>1</v>
      </c>
      <c r="P1814" s="37">
        <f t="shared" si="288"/>
        <v>180.89999999999401</v>
      </c>
      <c r="Q1814" s="36"/>
      <c r="R1814" s="36"/>
    </row>
    <row r="1815" spans="1:18">
      <c r="A1815" s="36"/>
      <c r="B1815" s="36"/>
      <c r="C1815" s="36"/>
      <c r="D1815" s="37">
        <f t="shared" si="281"/>
        <v>180.999999999994</v>
      </c>
      <c r="E1815" s="37"/>
      <c r="F1815" s="37">
        <f t="shared" si="280"/>
        <v>0.1</v>
      </c>
      <c r="G1815" s="53">
        <f t="shared" si="282"/>
        <v>1</v>
      </c>
      <c r="H1815" s="37">
        <f t="shared" si="283"/>
        <v>0.2</v>
      </c>
      <c r="I1815" s="37">
        <f t="shared" si="284"/>
        <v>36.20000000000006</v>
      </c>
      <c r="J1815" s="37">
        <f t="shared" si="287"/>
        <v>1.9800000000000005E-2</v>
      </c>
      <c r="K1815" s="37">
        <f t="shared" si="289"/>
        <v>1.9800000000000068E-2</v>
      </c>
      <c r="L1815" s="37">
        <f t="shared" si="285"/>
        <v>-6.2450045135165057E-18</v>
      </c>
      <c r="M1815" s="37">
        <f t="shared" si="286"/>
        <v>9.9000000000000338E-2</v>
      </c>
      <c r="N1815" s="36"/>
      <c r="O1815" s="37">
        <f>IF(M1815&gt;'FOBAS Calculator'!$D$22,0,1)</f>
        <v>1</v>
      </c>
      <c r="P1815" s="37">
        <f t="shared" si="288"/>
        <v>180.999999999994</v>
      </c>
      <c r="Q1815" s="36"/>
      <c r="R1815" s="36"/>
    </row>
    <row r="1816" spans="1:18">
      <c r="A1816" s="36"/>
      <c r="B1816" s="36"/>
      <c r="C1816" s="36"/>
      <c r="D1816" s="37">
        <f t="shared" si="281"/>
        <v>181.099999999994</v>
      </c>
      <c r="E1816" s="37"/>
      <c r="F1816" s="37">
        <f t="shared" si="280"/>
        <v>0.1</v>
      </c>
      <c r="G1816" s="53">
        <f t="shared" si="282"/>
        <v>1</v>
      </c>
      <c r="H1816" s="37">
        <f t="shared" si="283"/>
        <v>0.2</v>
      </c>
      <c r="I1816" s="37">
        <f t="shared" si="284"/>
        <v>36.220000000000063</v>
      </c>
      <c r="J1816" s="37">
        <f t="shared" si="287"/>
        <v>1.9800000000000005E-2</v>
      </c>
      <c r="K1816" s="37">
        <f t="shared" si="289"/>
        <v>1.9800000000000068E-2</v>
      </c>
      <c r="L1816" s="37">
        <f t="shared" si="285"/>
        <v>-6.2450045135165057E-18</v>
      </c>
      <c r="M1816" s="37">
        <f t="shared" si="286"/>
        <v>9.9000000000000338E-2</v>
      </c>
      <c r="N1816" s="36"/>
      <c r="O1816" s="37">
        <f>IF(M1816&gt;'FOBAS Calculator'!$D$22,0,1)</f>
        <v>1</v>
      </c>
      <c r="P1816" s="37">
        <f t="shared" si="288"/>
        <v>181.099999999994</v>
      </c>
      <c r="Q1816" s="36"/>
      <c r="R1816" s="36"/>
    </row>
    <row r="1817" spans="1:18">
      <c r="A1817" s="36"/>
      <c r="B1817" s="36"/>
      <c r="C1817" s="36"/>
      <c r="D1817" s="37">
        <f t="shared" si="281"/>
        <v>181.19999999999399</v>
      </c>
      <c r="E1817" s="37"/>
      <c r="F1817" s="37">
        <f t="shared" si="280"/>
        <v>0.1</v>
      </c>
      <c r="G1817" s="53">
        <f t="shared" si="282"/>
        <v>1</v>
      </c>
      <c r="H1817" s="37">
        <f t="shared" si="283"/>
        <v>0.2</v>
      </c>
      <c r="I1817" s="37">
        <f t="shared" si="284"/>
        <v>36.240000000000066</v>
      </c>
      <c r="J1817" s="37">
        <f t="shared" si="287"/>
        <v>1.9800000000000005E-2</v>
      </c>
      <c r="K1817" s="37">
        <f t="shared" si="289"/>
        <v>1.9800000000000068E-2</v>
      </c>
      <c r="L1817" s="37">
        <f t="shared" si="285"/>
        <v>-6.2450045135165057E-18</v>
      </c>
      <c r="M1817" s="37">
        <f t="shared" si="286"/>
        <v>9.9000000000000338E-2</v>
      </c>
      <c r="N1817" s="36"/>
      <c r="O1817" s="37">
        <f>IF(M1817&gt;'FOBAS Calculator'!$D$22,0,1)</f>
        <v>1</v>
      </c>
      <c r="P1817" s="37">
        <f t="shared" si="288"/>
        <v>181.19999999999399</v>
      </c>
      <c r="Q1817" s="36"/>
      <c r="R1817" s="36"/>
    </row>
    <row r="1818" spans="1:18">
      <c r="A1818" s="36"/>
      <c r="B1818" s="36"/>
      <c r="C1818" s="36"/>
      <c r="D1818" s="37">
        <f t="shared" si="281"/>
        <v>181.29999999999399</v>
      </c>
      <c r="E1818" s="37"/>
      <c r="F1818" s="37">
        <f t="shared" si="280"/>
        <v>0.1</v>
      </c>
      <c r="G1818" s="53">
        <f t="shared" si="282"/>
        <v>1</v>
      </c>
      <c r="H1818" s="37">
        <f t="shared" si="283"/>
        <v>0.2</v>
      </c>
      <c r="I1818" s="37">
        <f t="shared" si="284"/>
        <v>36.260000000000069</v>
      </c>
      <c r="J1818" s="37">
        <f t="shared" si="287"/>
        <v>1.9800000000000005E-2</v>
      </c>
      <c r="K1818" s="37">
        <f t="shared" si="289"/>
        <v>1.9800000000000068E-2</v>
      </c>
      <c r="L1818" s="37">
        <f t="shared" si="285"/>
        <v>-6.2450045135165057E-18</v>
      </c>
      <c r="M1818" s="37">
        <f t="shared" si="286"/>
        <v>9.9000000000000338E-2</v>
      </c>
      <c r="N1818" s="36"/>
      <c r="O1818" s="37">
        <f>IF(M1818&gt;'FOBAS Calculator'!$D$22,0,1)</f>
        <v>1</v>
      </c>
      <c r="P1818" s="37">
        <f t="shared" si="288"/>
        <v>181.29999999999399</v>
      </c>
      <c r="Q1818" s="36"/>
      <c r="R1818" s="36"/>
    </row>
    <row r="1819" spans="1:18">
      <c r="A1819" s="36"/>
      <c r="B1819" s="36"/>
      <c r="C1819" s="36"/>
      <c r="D1819" s="37">
        <f t="shared" si="281"/>
        <v>181.39999999999398</v>
      </c>
      <c r="E1819" s="37"/>
      <c r="F1819" s="37">
        <f t="shared" si="280"/>
        <v>0.1</v>
      </c>
      <c r="G1819" s="53">
        <f t="shared" si="282"/>
        <v>1</v>
      </c>
      <c r="H1819" s="37">
        <f t="shared" si="283"/>
        <v>0.2</v>
      </c>
      <c r="I1819" s="37">
        <f t="shared" si="284"/>
        <v>36.280000000000072</v>
      </c>
      <c r="J1819" s="37">
        <f t="shared" si="287"/>
        <v>1.9800000000000005E-2</v>
      </c>
      <c r="K1819" s="37">
        <f t="shared" si="289"/>
        <v>1.9800000000000068E-2</v>
      </c>
      <c r="L1819" s="37">
        <f t="shared" si="285"/>
        <v>-6.2450045135165057E-18</v>
      </c>
      <c r="M1819" s="37">
        <f t="shared" si="286"/>
        <v>9.9000000000000338E-2</v>
      </c>
      <c r="N1819" s="36"/>
      <c r="O1819" s="37">
        <f>IF(M1819&gt;'FOBAS Calculator'!$D$22,0,1)</f>
        <v>1</v>
      </c>
      <c r="P1819" s="37">
        <f t="shared" si="288"/>
        <v>181.39999999999398</v>
      </c>
      <c r="Q1819" s="36"/>
      <c r="R1819" s="36"/>
    </row>
    <row r="1820" spans="1:18">
      <c r="A1820" s="36"/>
      <c r="B1820" s="36"/>
      <c r="C1820" s="36"/>
      <c r="D1820" s="37">
        <f t="shared" si="281"/>
        <v>181.49999999999397</v>
      </c>
      <c r="E1820" s="37"/>
      <c r="F1820" s="37">
        <f t="shared" si="280"/>
        <v>0.1</v>
      </c>
      <c r="G1820" s="53">
        <f t="shared" si="282"/>
        <v>1</v>
      </c>
      <c r="H1820" s="37">
        <f t="shared" si="283"/>
        <v>0.2</v>
      </c>
      <c r="I1820" s="37">
        <f t="shared" si="284"/>
        <v>36.300000000000075</v>
      </c>
      <c r="J1820" s="37">
        <f t="shared" si="287"/>
        <v>1.9800000000000005E-2</v>
      </c>
      <c r="K1820" s="37">
        <f t="shared" si="289"/>
        <v>1.9800000000000068E-2</v>
      </c>
      <c r="L1820" s="37">
        <f t="shared" si="285"/>
        <v>-6.2450045135165057E-18</v>
      </c>
      <c r="M1820" s="37">
        <f t="shared" si="286"/>
        <v>9.9000000000000338E-2</v>
      </c>
      <c r="N1820" s="36"/>
      <c r="O1820" s="37">
        <f>IF(M1820&gt;'FOBAS Calculator'!$D$22,0,1)</f>
        <v>1</v>
      </c>
      <c r="P1820" s="37">
        <f t="shared" si="288"/>
        <v>181.49999999999397</v>
      </c>
      <c r="Q1820" s="36"/>
      <c r="R1820" s="36"/>
    </row>
    <row r="1821" spans="1:18">
      <c r="A1821" s="36"/>
      <c r="B1821" s="36"/>
      <c r="C1821" s="36"/>
      <c r="D1821" s="37">
        <f t="shared" si="281"/>
        <v>181.59999999999397</v>
      </c>
      <c r="E1821" s="37"/>
      <c r="F1821" s="37">
        <f t="shared" si="280"/>
        <v>0.1</v>
      </c>
      <c r="G1821" s="53">
        <f t="shared" si="282"/>
        <v>1</v>
      </c>
      <c r="H1821" s="37">
        <f t="shared" si="283"/>
        <v>0.2</v>
      </c>
      <c r="I1821" s="37">
        <f t="shared" si="284"/>
        <v>36.320000000000078</v>
      </c>
      <c r="J1821" s="37">
        <f t="shared" si="287"/>
        <v>1.9800000000000005E-2</v>
      </c>
      <c r="K1821" s="37">
        <f t="shared" si="289"/>
        <v>1.9800000000000068E-2</v>
      </c>
      <c r="L1821" s="37">
        <f t="shared" si="285"/>
        <v>-6.2450045135165057E-18</v>
      </c>
      <c r="M1821" s="37">
        <f t="shared" si="286"/>
        <v>9.9000000000000338E-2</v>
      </c>
      <c r="N1821" s="36"/>
      <c r="O1821" s="37">
        <f>IF(M1821&gt;'FOBAS Calculator'!$D$22,0,1)</f>
        <v>1</v>
      </c>
      <c r="P1821" s="37">
        <f t="shared" si="288"/>
        <v>181.59999999999397</v>
      </c>
      <c r="Q1821" s="36"/>
      <c r="R1821" s="36"/>
    </row>
    <row r="1822" spans="1:18">
      <c r="A1822" s="36"/>
      <c r="B1822" s="36"/>
      <c r="C1822" s="36"/>
      <c r="D1822" s="37">
        <f t="shared" si="281"/>
        <v>181.69999999999396</v>
      </c>
      <c r="E1822" s="37"/>
      <c r="F1822" s="37">
        <f t="shared" si="280"/>
        <v>0.1</v>
      </c>
      <c r="G1822" s="53">
        <f t="shared" si="282"/>
        <v>1</v>
      </c>
      <c r="H1822" s="37">
        <f t="shared" si="283"/>
        <v>0.2</v>
      </c>
      <c r="I1822" s="37">
        <f t="shared" si="284"/>
        <v>36.340000000000082</v>
      </c>
      <c r="J1822" s="37">
        <f t="shared" si="287"/>
        <v>1.9800000000000005E-2</v>
      </c>
      <c r="K1822" s="37">
        <f t="shared" si="289"/>
        <v>1.9800000000000068E-2</v>
      </c>
      <c r="L1822" s="37">
        <f t="shared" si="285"/>
        <v>-6.2450045135165057E-18</v>
      </c>
      <c r="M1822" s="37">
        <f t="shared" si="286"/>
        <v>9.9000000000000338E-2</v>
      </c>
      <c r="N1822" s="36"/>
      <c r="O1822" s="37">
        <f>IF(M1822&gt;'FOBAS Calculator'!$D$22,0,1)</f>
        <v>1</v>
      </c>
      <c r="P1822" s="37">
        <f t="shared" si="288"/>
        <v>181.69999999999396</v>
      </c>
      <c r="Q1822" s="36"/>
      <c r="R1822" s="36"/>
    </row>
    <row r="1823" spans="1:18">
      <c r="A1823" s="36"/>
      <c r="B1823" s="36"/>
      <c r="C1823" s="36"/>
      <c r="D1823" s="37">
        <f t="shared" si="281"/>
        <v>181.79999999999396</v>
      </c>
      <c r="E1823" s="37"/>
      <c r="F1823" s="37">
        <f t="shared" si="280"/>
        <v>0.1</v>
      </c>
      <c r="G1823" s="53">
        <f t="shared" si="282"/>
        <v>1</v>
      </c>
      <c r="H1823" s="37">
        <f t="shared" si="283"/>
        <v>0.2</v>
      </c>
      <c r="I1823" s="37">
        <f t="shared" si="284"/>
        <v>36.360000000000085</v>
      </c>
      <c r="J1823" s="37">
        <f t="shared" si="287"/>
        <v>1.9800000000000005E-2</v>
      </c>
      <c r="K1823" s="37">
        <f t="shared" si="289"/>
        <v>1.9800000000000068E-2</v>
      </c>
      <c r="L1823" s="37">
        <f t="shared" si="285"/>
        <v>-6.2450045135165057E-18</v>
      </c>
      <c r="M1823" s="37">
        <f t="shared" si="286"/>
        <v>9.9000000000000338E-2</v>
      </c>
      <c r="N1823" s="36"/>
      <c r="O1823" s="37">
        <f>IF(M1823&gt;'FOBAS Calculator'!$D$22,0,1)</f>
        <v>1</v>
      </c>
      <c r="P1823" s="37">
        <f t="shared" si="288"/>
        <v>181.79999999999396</v>
      </c>
      <c r="Q1823" s="36"/>
      <c r="R1823" s="36"/>
    </row>
    <row r="1824" spans="1:18">
      <c r="A1824" s="36"/>
      <c r="B1824" s="36"/>
      <c r="C1824" s="36"/>
      <c r="D1824" s="37">
        <f t="shared" si="281"/>
        <v>181.89999999999395</v>
      </c>
      <c r="E1824" s="37"/>
      <c r="F1824" s="37">
        <f t="shared" si="280"/>
        <v>0.1</v>
      </c>
      <c r="G1824" s="53">
        <f t="shared" si="282"/>
        <v>1</v>
      </c>
      <c r="H1824" s="37">
        <f t="shared" si="283"/>
        <v>0.2</v>
      </c>
      <c r="I1824" s="37">
        <f t="shared" si="284"/>
        <v>36.380000000000088</v>
      </c>
      <c r="J1824" s="37">
        <f t="shared" si="287"/>
        <v>1.9800000000000005E-2</v>
      </c>
      <c r="K1824" s="37">
        <f t="shared" si="289"/>
        <v>1.9800000000000068E-2</v>
      </c>
      <c r="L1824" s="37">
        <f t="shared" si="285"/>
        <v>-6.2450045135165057E-18</v>
      </c>
      <c r="M1824" s="37">
        <f t="shared" si="286"/>
        <v>9.9000000000000338E-2</v>
      </c>
      <c r="N1824" s="36"/>
      <c r="O1824" s="37">
        <f>IF(M1824&gt;'FOBAS Calculator'!$D$22,0,1)</f>
        <v>1</v>
      </c>
      <c r="P1824" s="37">
        <f t="shared" si="288"/>
        <v>181.89999999999395</v>
      </c>
      <c r="Q1824" s="36"/>
      <c r="R1824" s="36"/>
    </row>
    <row r="1825" spans="1:18">
      <c r="A1825" s="36"/>
      <c r="B1825" s="36"/>
      <c r="C1825" s="36"/>
      <c r="D1825" s="37">
        <f t="shared" si="281"/>
        <v>181.99999999999395</v>
      </c>
      <c r="E1825" s="37"/>
      <c r="F1825" s="37">
        <f t="shared" si="280"/>
        <v>0.1</v>
      </c>
      <c r="G1825" s="53">
        <f t="shared" si="282"/>
        <v>1</v>
      </c>
      <c r="H1825" s="37">
        <f t="shared" si="283"/>
        <v>0.2</v>
      </c>
      <c r="I1825" s="37">
        <f t="shared" si="284"/>
        <v>36.400000000000091</v>
      </c>
      <c r="J1825" s="37">
        <f t="shared" si="287"/>
        <v>1.9800000000000005E-2</v>
      </c>
      <c r="K1825" s="37">
        <f t="shared" si="289"/>
        <v>1.9800000000000068E-2</v>
      </c>
      <c r="L1825" s="37">
        <f t="shared" si="285"/>
        <v>-6.2450045135165057E-18</v>
      </c>
      <c r="M1825" s="37">
        <f t="shared" si="286"/>
        <v>9.9000000000000338E-2</v>
      </c>
      <c r="N1825" s="36"/>
      <c r="O1825" s="37">
        <f>IF(M1825&gt;'FOBAS Calculator'!$D$22,0,1)</f>
        <v>1</v>
      </c>
      <c r="P1825" s="37">
        <f t="shared" si="288"/>
        <v>181.99999999999395</v>
      </c>
      <c r="Q1825" s="36"/>
      <c r="R1825" s="36"/>
    </row>
    <row r="1826" spans="1:18">
      <c r="A1826" s="36"/>
      <c r="B1826" s="36"/>
      <c r="C1826" s="36"/>
      <c r="D1826" s="37">
        <f t="shared" si="281"/>
        <v>182.09999999999394</v>
      </c>
      <c r="E1826" s="37"/>
      <c r="F1826" s="37">
        <f t="shared" si="280"/>
        <v>0.1</v>
      </c>
      <c r="G1826" s="53">
        <f t="shared" si="282"/>
        <v>1</v>
      </c>
      <c r="H1826" s="37">
        <f t="shared" si="283"/>
        <v>0.2</v>
      </c>
      <c r="I1826" s="37">
        <f t="shared" si="284"/>
        <v>36.420000000000094</v>
      </c>
      <c r="J1826" s="37">
        <f t="shared" si="287"/>
        <v>1.9800000000000005E-2</v>
      </c>
      <c r="K1826" s="37">
        <f t="shared" si="289"/>
        <v>1.9800000000000068E-2</v>
      </c>
      <c r="L1826" s="37">
        <f t="shared" si="285"/>
        <v>-6.2450045135165057E-18</v>
      </c>
      <c r="M1826" s="37">
        <f t="shared" si="286"/>
        <v>9.9000000000000338E-2</v>
      </c>
      <c r="N1826" s="36"/>
      <c r="O1826" s="37">
        <f>IF(M1826&gt;'FOBAS Calculator'!$D$22,0,1)</f>
        <v>1</v>
      </c>
      <c r="P1826" s="37">
        <f t="shared" si="288"/>
        <v>182.09999999999394</v>
      </c>
      <c r="Q1826" s="36"/>
      <c r="R1826" s="36"/>
    </row>
    <row r="1827" spans="1:18">
      <c r="A1827" s="36"/>
      <c r="B1827" s="36"/>
      <c r="C1827" s="36"/>
      <c r="D1827" s="37">
        <f t="shared" si="281"/>
        <v>182.19999999999393</v>
      </c>
      <c r="E1827" s="37"/>
      <c r="F1827" s="37">
        <f t="shared" si="280"/>
        <v>0.1</v>
      </c>
      <c r="G1827" s="53">
        <f t="shared" si="282"/>
        <v>1</v>
      </c>
      <c r="H1827" s="37">
        <f t="shared" si="283"/>
        <v>0.2</v>
      </c>
      <c r="I1827" s="37">
        <f t="shared" si="284"/>
        <v>36.440000000000097</v>
      </c>
      <c r="J1827" s="37">
        <f t="shared" si="287"/>
        <v>1.9800000000000005E-2</v>
      </c>
      <c r="K1827" s="37">
        <f t="shared" si="289"/>
        <v>1.9800000000000068E-2</v>
      </c>
      <c r="L1827" s="37">
        <f t="shared" si="285"/>
        <v>-6.2450045135165057E-18</v>
      </c>
      <c r="M1827" s="37">
        <f t="shared" si="286"/>
        <v>9.9000000000000338E-2</v>
      </c>
      <c r="N1827" s="36"/>
      <c r="O1827" s="37">
        <f>IF(M1827&gt;'FOBAS Calculator'!$D$22,0,1)</f>
        <v>1</v>
      </c>
      <c r="P1827" s="37">
        <f t="shared" si="288"/>
        <v>182.19999999999393</v>
      </c>
      <c r="Q1827" s="36"/>
      <c r="R1827" s="36"/>
    </row>
    <row r="1828" spans="1:18">
      <c r="A1828" s="36"/>
      <c r="B1828" s="36"/>
      <c r="C1828" s="36"/>
      <c r="D1828" s="37">
        <f t="shared" si="281"/>
        <v>182.29999999999393</v>
      </c>
      <c r="E1828" s="37"/>
      <c r="F1828" s="37">
        <f t="shared" si="280"/>
        <v>0.1</v>
      </c>
      <c r="G1828" s="53">
        <f t="shared" si="282"/>
        <v>1</v>
      </c>
      <c r="H1828" s="37">
        <f t="shared" si="283"/>
        <v>0.2</v>
      </c>
      <c r="I1828" s="37">
        <f t="shared" si="284"/>
        <v>36.4600000000001</v>
      </c>
      <c r="J1828" s="37">
        <f t="shared" si="287"/>
        <v>1.9800000000000005E-2</v>
      </c>
      <c r="K1828" s="37">
        <f t="shared" si="289"/>
        <v>1.9800000000000068E-2</v>
      </c>
      <c r="L1828" s="37">
        <f t="shared" si="285"/>
        <v>-6.2450045135165057E-18</v>
      </c>
      <c r="M1828" s="37">
        <f t="shared" si="286"/>
        <v>9.9000000000000338E-2</v>
      </c>
      <c r="N1828" s="36"/>
      <c r="O1828" s="37">
        <f>IF(M1828&gt;'FOBAS Calculator'!$D$22,0,1)</f>
        <v>1</v>
      </c>
      <c r="P1828" s="37">
        <f t="shared" si="288"/>
        <v>182.29999999999393</v>
      </c>
      <c r="Q1828" s="36"/>
      <c r="R1828" s="36"/>
    </row>
    <row r="1829" spans="1:18">
      <c r="A1829" s="36"/>
      <c r="B1829" s="36"/>
      <c r="C1829" s="36"/>
      <c r="D1829" s="37">
        <f t="shared" si="281"/>
        <v>182.39999999999392</v>
      </c>
      <c r="E1829" s="37"/>
      <c r="F1829" s="37">
        <f t="shared" si="280"/>
        <v>0.1</v>
      </c>
      <c r="G1829" s="53">
        <f t="shared" si="282"/>
        <v>1</v>
      </c>
      <c r="H1829" s="37">
        <f t="shared" si="283"/>
        <v>0.2</v>
      </c>
      <c r="I1829" s="37">
        <f t="shared" si="284"/>
        <v>36.480000000000103</v>
      </c>
      <c r="J1829" s="37">
        <f t="shared" si="287"/>
        <v>1.9800000000000005E-2</v>
      </c>
      <c r="K1829" s="37">
        <f t="shared" si="289"/>
        <v>1.9800000000000068E-2</v>
      </c>
      <c r="L1829" s="37">
        <f t="shared" si="285"/>
        <v>-6.2450045135165057E-18</v>
      </c>
      <c r="M1829" s="37">
        <f t="shared" si="286"/>
        <v>9.9000000000000338E-2</v>
      </c>
      <c r="N1829" s="36"/>
      <c r="O1829" s="37">
        <f>IF(M1829&gt;'FOBAS Calculator'!$D$22,0,1)</f>
        <v>1</v>
      </c>
      <c r="P1829" s="37">
        <f t="shared" si="288"/>
        <v>182.39999999999392</v>
      </c>
      <c r="Q1829" s="36"/>
      <c r="R1829" s="36"/>
    </row>
    <row r="1830" spans="1:18">
      <c r="A1830" s="36"/>
      <c r="B1830" s="36"/>
      <c r="C1830" s="36"/>
      <c r="D1830" s="37">
        <f t="shared" si="281"/>
        <v>182.49999999999392</v>
      </c>
      <c r="E1830" s="37"/>
      <c r="F1830" s="37">
        <f t="shared" si="280"/>
        <v>0.1</v>
      </c>
      <c r="G1830" s="53">
        <f t="shared" si="282"/>
        <v>1</v>
      </c>
      <c r="H1830" s="37">
        <f t="shared" si="283"/>
        <v>0.2</v>
      </c>
      <c r="I1830" s="37">
        <f t="shared" si="284"/>
        <v>36.500000000000107</v>
      </c>
      <c r="J1830" s="37">
        <f t="shared" si="287"/>
        <v>1.9800000000000005E-2</v>
      </c>
      <c r="K1830" s="37">
        <f t="shared" si="289"/>
        <v>1.9800000000000068E-2</v>
      </c>
      <c r="L1830" s="37">
        <f t="shared" si="285"/>
        <v>-6.2450045135165057E-18</v>
      </c>
      <c r="M1830" s="37">
        <f t="shared" si="286"/>
        <v>9.9000000000000338E-2</v>
      </c>
      <c r="N1830" s="36"/>
      <c r="O1830" s="37">
        <f>IF(M1830&gt;'FOBAS Calculator'!$D$22,0,1)</f>
        <v>1</v>
      </c>
      <c r="P1830" s="37">
        <f t="shared" si="288"/>
        <v>182.49999999999392</v>
      </c>
      <c r="Q1830" s="36"/>
      <c r="R1830" s="36"/>
    </row>
    <row r="1831" spans="1:18">
      <c r="A1831" s="36"/>
      <c r="B1831" s="36"/>
      <c r="C1831" s="36"/>
      <c r="D1831" s="37">
        <f t="shared" si="281"/>
        <v>182.59999999999391</v>
      </c>
      <c r="E1831" s="37"/>
      <c r="F1831" s="37">
        <f t="shared" si="280"/>
        <v>0.1</v>
      </c>
      <c r="G1831" s="53">
        <f t="shared" si="282"/>
        <v>1</v>
      </c>
      <c r="H1831" s="37">
        <f t="shared" si="283"/>
        <v>0.2</v>
      </c>
      <c r="I1831" s="37">
        <f t="shared" si="284"/>
        <v>36.52000000000011</v>
      </c>
      <c r="J1831" s="37">
        <f t="shared" si="287"/>
        <v>1.9800000000000005E-2</v>
      </c>
      <c r="K1831" s="37">
        <f t="shared" si="289"/>
        <v>1.9800000000000068E-2</v>
      </c>
      <c r="L1831" s="37">
        <f t="shared" si="285"/>
        <v>-6.2450045135165057E-18</v>
      </c>
      <c r="M1831" s="37">
        <f t="shared" si="286"/>
        <v>9.9000000000000338E-2</v>
      </c>
      <c r="N1831" s="36"/>
      <c r="O1831" s="37">
        <f>IF(M1831&gt;'FOBAS Calculator'!$D$22,0,1)</f>
        <v>1</v>
      </c>
      <c r="P1831" s="37">
        <f t="shared" si="288"/>
        <v>182.59999999999391</v>
      </c>
      <c r="Q1831" s="36"/>
      <c r="R1831" s="36"/>
    </row>
    <row r="1832" spans="1:18">
      <c r="A1832" s="36"/>
      <c r="B1832" s="36"/>
      <c r="C1832" s="36"/>
      <c r="D1832" s="37">
        <f t="shared" si="281"/>
        <v>182.69999999999391</v>
      </c>
      <c r="E1832" s="37"/>
      <c r="F1832" s="37">
        <f t="shared" si="280"/>
        <v>0.1</v>
      </c>
      <c r="G1832" s="53">
        <f t="shared" si="282"/>
        <v>1</v>
      </c>
      <c r="H1832" s="37">
        <f t="shared" si="283"/>
        <v>0.2</v>
      </c>
      <c r="I1832" s="37">
        <f t="shared" si="284"/>
        <v>36.540000000000113</v>
      </c>
      <c r="J1832" s="37">
        <f t="shared" si="287"/>
        <v>1.9800000000000005E-2</v>
      </c>
      <c r="K1832" s="37">
        <f t="shared" si="289"/>
        <v>1.9800000000000068E-2</v>
      </c>
      <c r="L1832" s="37">
        <f t="shared" si="285"/>
        <v>-6.2450045135165057E-18</v>
      </c>
      <c r="M1832" s="37">
        <f t="shared" si="286"/>
        <v>9.9000000000000338E-2</v>
      </c>
      <c r="N1832" s="36"/>
      <c r="O1832" s="37">
        <f>IF(M1832&gt;'FOBAS Calculator'!$D$22,0,1)</f>
        <v>1</v>
      </c>
      <c r="P1832" s="37">
        <f t="shared" si="288"/>
        <v>182.69999999999391</v>
      </c>
      <c r="Q1832" s="36"/>
      <c r="R1832" s="36"/>
    </row>
    <row r="1833" spans="1:18">
      <c r="A1833" s="36"/>
      <c r="B1833" s="36"/>
      <c r="C1833" s="36"/>
      <c r="D1833" s="37">
        <f t="shared" si="281"/>
        <v>182.7999999999939</v>
      </c>
      <c r="E1833" s="37"/>
      <c r="F1833" s="37">
        <f t="shared" si="280"/>
        <v>0.1</v>
      </c>
      <c r="G1833" s="53">
        <f t="shared" si="282"/>
        <v>1</v>
      </c>
      <c r="H1833" s="37">
        <f t="shared" si="283"/>
        <v>0.2</v>
      </c>
      <c r="I1833" s="37">
        <f t="shared" si="284"/>
        <v>36.560000000000116</v>
      </c>
      <c r="J1833" s="37">
        <f t="shared" si="287"/>
        <v>1.9800000000000005E-2</v>
      </c>
      <c r="K1833" s="37">
        <f t="shared" si="289"/>
        <v>1.9800000000000068E-2</v>
      </c>
      <c r="L1833" s="37">
        <f t="shared" si="285"/>
        <v>-6.2450045135165057E-18</v>
      </c>
      <c r="M1833" s="37">
        <f t="shared" si="286"/>
        <v>9.9000000000000338E-2</v>
      </c>
      <c r="N1833" s="36"/>
      <c r="O1833" s="37">
        <f>IF(M1833&gt;'FOBAS Calculator'!$D$22,0,1)</f>
        <v>1</v>
      </c>
      <c r="P1833" s="37">
        <f t="shared" si="288"/>
        <v>182.7999999999939</v>
      </c>
      <c r="Q1833" s="36"/>
      <c r="R1833" s="36"/>
    </row>
    <row r="1834" spans="1:18">
      <c r="A1834" s="36"/>
      <c r="B1834" s="36"/>
      <c r="C1834" s="36"/>
      <c r="D1834" s="37">
        <f t="shared" si="281"/>
        <v>182.8999999999939</v>
      </c>
      <c r="E1834" s="37"/>
      <c r="F1834" s="37">
        <f t="shared" si="280"/>
        <v>0.1</v>
      </c>
      <c r="G1834" s="53">
        <f t="shared" si="282"/>
        <v>1</v>
      </c>
      <c r="H1834" s="37">
        <f t="shared" si="283"/>
        <v>0.2</v>
      </c>
      <c r="I1834" s="37">
        <f t="shared" si="284"/>
        <v>36.580000000000119</v>
      </c>
      <c r="J1834" s="37">
        <f t="shared" si="287"/>
        <v>1.9800000000000005E-2</v>
      </c>
      <c r="K1834" s="37">
        <f t="shared" si="289"/>
        <v>1.9800000000000068E-2</v>
      </c>
      <c r="L1834" s="37">
        <f t="shared" si="285"/>
        <v>-6.2450045135165057E-18</v>
      </c>
      <c r="M1834" s="37">
        <f t="shared" si="286"/>
        <v>9.9000000000000338E-2</v>
      </c>
      <c r="N1834" s="36"/>
      <c r="O1834" s="37">
        <f>IF(M1834&gt;'FOBAS Calculator'!$D$22,0,1)</f>
        <v>1</v>
      </c>
      <c r="P1834" s="37">
        <f t="shared" si="288"/>
        <v>182.8999999999939</v>
      </c>
      <c r="Q1834" s="36"/>
      <c r="R1834" s="36"/>
    </row>
    <row r="1835" spans="1:18">
      <c r="A1835" s="36"/>
      <c r="B1835" s="36"/>
      <c r="C1835" s="36"/>
      <c r="D1835" s="37">
        <f t="shared" si="281"/>
        <v>182.99999999999389</v>
      </c>
      <c r="E1835" s="37"/>
      <c r="F1835" s="37">
        <f t="shared" si="280"/>
        <v>0.1</v>
      </c>
      <c r="G1835" s="53">
        <f t="shared" si="282"/>
        <v>1</v>
      </c>
      <c r="H1835" s="37">
        <f t="shared" si="283"/>
        <v>0.2</v>
      </c>
      <c r="I1835" s="37">
        <f t="shared" si="284"/>
        <v>36.600000000000122</v>
      </c>
      <c r="J1835" s="37">
        <f t="shared" si="287"/>
        <v>1.9800000000000005E-2</v>
      </c>
      <c r="K1835" s="37">
        <f t="shared" si="289"/>
        <v>1.9800000000000068E-2</v>
      </c>
      <c r="L1835" s="37">
        <f t="shared" si="285"/>
        <v>-6.2450045135165057E-18</v>
      </c>
      <c r="M1835" s="37">
        <f t="shared" si="286"/>
        <v>9.9000000000000338E-2</v>
      </c>
      <c r="N1835" s="36"/>
      <c r="O1835" s="37">
        <f>IF(M1835&gt;'FOBAS Calculator'!$D$22,0,1)</f>
        <v>1</v>
      </c>
      <c r="P1835" s="37">
        <f t="shared" si="288"/>
        <v>182.99999999999389</v>
      </c>
      <c r="Q1835" s="36"/>
      <c r="R1835" s="36"/>
    </row>
    <row r="1836" spans="1:18">
      <c r="A1836" s="36"/>
      <c r="B1836" s="36"/>
      <c r="C1836" s="36"/>
      <c r="D1836" s="37">
        <f t="shared" si="281"/>
        <v>183.09999999999388</v>
      </c>
      <c r="E1836" s="37"/>
      <c r="F1836" s="37">
        <f t="shared" si="280"/>
        <v>0.1</v>
      </c>
      <c r="G1836" s="53">
        <f t="shared" si="282"/>
        <v>1</v>
      </c>
      <c r="H1836" s="37">
        <f t="shared" si="283"/>
        <v>0.2</v>
      </c>
      <c r="I1836" s="37">
        <f t="shared" si="284"/>
        <v>36.620000000000125</v>
      </c>
      <c r="J1836" s="37">
        <f t="shared" si="287"/>
        <v>1.9800000000000005E-2</v>
      </c>
      <c r="K1836" s="37">
        <f t="shared" si="289"/>
        <v>1.9800000000000068E-2</v>
      </c>
      <c r="L1836" s="37">
        <f t="shared" si="285"/>
        <v>-6.2450045135165057E-18</v>
      </c>
      <c r="M1836" s="37">
        <f t="shared" si="286"/>
        <v>9.9000000000000338E-2</v>
      </c>
      <c r="N1836" s="36"/>
      <c r="O1836" s="37">
        <f>IF(M1836&gt;'FOBAS Calculator'!$D$22,0,1)</f>
        <v>1</v>
      </c>
      <c r="P1836" s="37">
        <f t="shared" si="288"/>
        <v>183.09999999999388</v>
      </c>
      <c r="Q1836" s="36"/>
      <c r="R1836" s="36"/>
    </row>
    <row r="1837" spans="1:18">
      <c r="A1837" s="36"/>
      <c r="B1837" s="36"/>
      <c r="C1837" s="36"/>
      <c r="D1837" s="37">
        <f t="shared" si="281"/>
        <v>183.19999999999388</v>
      </c>
      <c r="E1837" s="37"/>
      <c r="F1837" s="37">
        <f t="shared" si="280"/>
        <v>0.1</v>
      </c>
      <c r="G1837" s="53">
        <f t="shared" si="282"/>
        <v>1</v>
      </c>
      <c r="H1837" s="37">
        <f t="shared" si="283"/>
        <v>0.2</v>
      </c>
      <c r="I1837" s="37">
        <f t="shared" si="284"/>
        <v>36.640000000000128</v>
      </c>
      <c r="J1837" s="37">
        <f t="shared" si="287"/>
        <v>1.9800000000000005E-2</v>
      </c>
      <c r="K1837" s="37">
        <f t="shared" si="289"/>
        <v>1.9800000000000068E-2</v>
      </c>
      <c r="L1837" s="37">
        <f t="shared" si="285"/>
        <v>-6.2450045135165057E-18</v>
      </c>
      <c r="M1837" s="37">
        <f t="shared" si="286"/>
        <v>9.9000000000000338E-2</v>
      </c>
      <c r="N1837" s="36"/>
      <c r="O1837" s="37">
        <f>IF(M1837&gt;'FOBAS Calculator'!$D$22,0,1)</f>
        <v>1</v>
      </c>
      <c r="P1837" s="37">
        <f t="shared" si="288"/>
        <v>183.19999999999388</v>
      </c>
      <c r="Q1837" s="36"/>
      <c r="R1837" s="36"/>
    </row>
    <row r="1838" spans="1:18">
      <c r="A1838" s="36"/>
      <c r="B1838" s="36"/>
      <c r="C1838" s="36"/>
      <c r="D1838" s="37">
        <f t="shared" si="281"/>
        <v>183.29999999999387</v>
      </c>
      <c r="E1838" s="37"/>
      <c r="F1838" s="37">
        <f t="shared" si="280"/>
        <v>0.1</v>
      </c>
      <c r="G1838" s="53">
        <f t="shared" si="282"/>
        <v>1</v>
      </c>
      <c r="H1838" s="37">
        <f t="shared" si="283"/>
        <v>0.2</v>
      </c>
      <c r="I1838" s="37">
        <f t="shared" si="284"/>
        <v>36.660000000000132</v>
      </c>
      <c r="J1838" s="37">
        <f t="shared" si="287"/>
        <v>1.9800000000000005E-2</v>
      </c>
      <c r="K1838" s="37">
        <f t="shared" si="289"/>
        <v>1.9800000000000068E-2</v>
      </c>
      <c r="L1838" s="37">
        <f t="shared" si="285"/>
        <v>-6.2450045135165057E-18</v>
      </c>
      <c r="M1838" s="37">
        <f t="shared" si="286"/>
        <v>9.9000000000000338E-2</v>
      </c>
      <c r="N1838" s="36"/>
      <c r="O1838" s="37">
        <f>IF(M1838&gt;'FOBAS Calculator'!$D$22,0,1)</f>
        <v>1</v>
      </c>
      <c r="P1838" s="37">
        <f t="shared" si="288"/>
        <v>183.29999999999387</v>
      </c>
      <c r="Q1838" s="36"/>
      <c r="R1838" s="36"/>
    </row>
    <row r="1839" spans="1:18">
      <c r="A1839" s="36"/>
      <c r="B1839" s="36"/>
      <c r="C1839" s="36"/>
      <c r="D1839" s="37">
        <f t="shared" si="281"/>
        <v>183.39999999999387</v>
      </c>
      <c r="E1839" s="37"/>
      <c r="F1839" s="37">
        <f t="shared" si="280"/>
        <v>0.1</v>
      </c>
      <c r="G1839" s="53">
        <f t="shared" si="282"/>
        <v>1</v>
      </c>
      <c r="H1839" s="37">
        <f t="shared" si="283"/>
        <v>0.2</v>
      </c>
      <c r="I1839" s="37">
        <f t="shared" si="284"/>
        <v>36.680000000000135</v>
      </c>
      <c r="J1839" s="37">
        <f t="shared" si="287"/>
        <v>1.9800000000000005E-2</v>
      </c>
      <c r="K1839" s="37">
        <f t="shared" si="289"/>
        <v>1.9800000000000068E-2</v>
      </c>
      <c r="L1839" s="37">
        <f t="shared" si="285"/>
        <v>-6.2450045135165057E-18</v>
      </c>
      <c r="M1839" s="37">
        <f t="shared" si="286"/>
        <v>9.9000000000000338E-2</v>
      </c>
      <c r="N1839" s="36"/>
      <c r="O1839" s="37">
        <f>IF(M1839&gt;'FOBAS Calculator'!$D$22,0,1)</f>
        <v>1</v>
      </c>
      <c r="P1839" s="37">
        <f t="shared" si="288"/>
        <v>183.39999999999387</v>
      </c>
      <c r="Q1839" s="36"/>
      <c r="R1839" s="36"/>
    </row>
    <row r="1840" spans="1:18">
      <c r="A1840" s="36"/>
      <c r="B1840" s="36"/>
      <c r="C1840" s="36"/>
      <c r="D1840" s="37">
        <f t="shared" si="281"/>
        <v>183.49999999999386</v>
      </c>
      <c r="E1840" s="37"/>
      <c r="F1840" s="37">
        <f t="shared" si="280"/>
        <v>0.1</v>
      </c>
      <c r="G1840" s="53">
        <f t="shared" si="282"/>
        <v>1</v>
      </c>
      <c r="H1840" s="37">
        <f t="shared" si="283"/>
        <v>0.2</v>
      </c>
      <c r="I1840" s="37">
        <f t="shared" si="284"/>
        <v>36.700000000000138</v>
      </c>
      <c r="J1840" s="37">
        <f t="shared" si="287"/>
        <v>1.9800000000000005E-2</v>
      </c>
      <c r="K1840" s="37">
        <f t="shared" si="289"/>
        <v>1.9800000000000068E-2</v>
      </c>
      <c r="L1840" s="37">
        <f t="shared" si="285"/>
        <v>-6.2450045135165057E-18</v>
      </c>
      <c r="M1840" s="37">
        <f t="shared" si="286"/>
        <v>9.9000000000000338E-2</v>
      </c>
      <c r="N1840" s="36"/>
      <c r="O1840" s="37">
        <f>IF(M1840&gt;'FOBAS Calculator'!$D$22,0,1)</f>
        <v>1</v>
      </c>
      <c r="P1840" s="37">
        <f t="shared" si="288"/>
        <v>183.49999999999386</v>
      </c>
      <c r="Q1840" s="36"/>
      <c r="R1840" s="36"/>
    </row>
    <row r="1841" spans="1:18">
      <c r="A1841" s="36"/>
      <c r="B1841" s="36"/>
      <c r="C1841" s="36"/>
      <c r="D1841" s="37">
        <f t="shared" si="281"/>
        <v>183.59999999999386</v>
      </c>
      <c r="E1841" s="37"/>
      <c r="F1841" s="37">
        <f t="shared" si="280"/>
        <v>0.1</v>
      </c>
      <c r="G1841" s="53">
        <f t="shared" si="282"/>
        <v>1</v>
      </c>
      <c r="H1841" s="37">
        <f t="shared" si="283"/>
        <v>0.2</v>
      </c>
      <c r="I1841" s="37">
        <f t="shared" si="284"/>
        <v>36.720000000000141</v>
      </c>
      <c r="J1841" s="37">
        <f t="shared" si="287"/>
        <v>1.9800000000000005E-2</v>
      </c>
      <c r="K1841" s="37">
        <f t="shared" si="289"/>
        <v>1.9800000000000068E-2</v>
      </c>
      <c r="L1841" s="37">
        <f t="shared" si="285"/>
        <v>-6.2450045135165057E-18</v>
      </c>
      <c r="M1841" s="37">
        <f t="shared" si="286"/>
        <v>9.9000000000000338E-2</v>
      </c>
      <c r="N1841" s="36"/>
      <c r="O1841" s="37">
        <f>IF(M1841&gt;'FOBAS Calculator'!$D$22,0,1)</f>
        <v>1</v>
      </c>
      <c r="P1841" s="37">
        <f t="shared" si="288"/>
        <v>183.59999999999386</v>
      </c>
      <c r="Q1841" s="36"/>
      <c r="R1841" s="36"/>
    </row>
    <row r="1842" spans="1:18">
      <c r="A1842" s="36"/>
      <c r="B1842" s="36"/>
      <c r="C1842" s="36"/>
      <c r="D1842" s="37">
        <f t="shared" si="281"/>
        <v>183.69999999999385</v>
      </c>
      <c r="E1842" s="37"/>
      <c r="F1842" s="37">
        <f t="shared" si="280"/>
        <v>0.1</v>
      </c>
      <c r="G1842" s="53">
        <f t="shared" si="282"/>
        <v>1</v>
      </c>
      <c r="H1842" s="37">
        <f t="shared" si="283"/>
        <v>0.2</v>
      </c>
      <c r="I1842" s="37">
        <f t="shared" si="284"/>
        <v>36.740000000000144</v>
      </c>
      <c r="J1842" s="37">
        <f t="shared" si="287"/>
        <v>1.9800000000000005E-2</v>
      </c>
      <c r="K1842" s="37">
        <f t="shared" si="289"/>
        <v>1.9800000000000068E-2</v>
      </c>
      <c r="L1842" s="37">
        <f t="shared" si="285"/>
        <v>-6.2450045135165057E-18</v>
      </c>
      <c r="M1842" s="37">
        <f t="shared" si="286"/>
        <v>9.9000000000000338E-2</v>
      </c>
      <c r="N1842" s="36"/>
      <c r="O1842" s="37">
        <f>IF(M1842&gt;'FOBAS Calculator'!$D$22,0,1)</f>
        <v>1</v>
      </c>
      <c r="P1842" s="37">
        <f t="shared" si="288"/>
        <v>183.69999999999385</v>
      </c>
      <c r="Q1842" s="36"/>
      <c r="R1842" s="36"/>
    </row>
    <row r="1843" spans="1:18">
      <c r="A1843" s="36"/>
      <c r="B1843" s="36"/>
      <c r="C1843" s="36"/>
      <c r="D1843" s="37">
        <f t="shared" si="281"/>
        <v>183.79999999999384</v>
      </c>
      <c r="E1843" s="37"/>
      <c r="F1843" s="37">
        <f t="shared" si="280"/>
        <v>0.1</v>
      </c>
      <c r="G1843" s="53">
        <f t="shared" si="282"/>
        <v>1</v>
      </c>
      <c r="H1843" s="37">
        <f t="shared" si="283"/>
        <v>0.2</v>
      </c>
      <c r="I1843" s="37">
        <f t="shared" si="284"/>
        <v>36.760000000000147</v>
      </c>
      <c r="J1843" s="37">
        <f t="shared" si="287"/>
        <v>1.9800000000000005E-2</v>
      </c>
      <c r="K1843" s="37">
        <f t="shared" si="289"/>
        <v>1.9800000000000068E-2</v>
      </c>
      <c r="L1843" s="37">
        <f t="shared" si="285"/>
        <v>-6.2450045135165057E-18</v>
      </c>
      <c r="M1843" s="37">
        <f t="shared" si="286"/>
        <v>9.9000000000000338E-2</v>
      </c>
      <c r="N1843" s="36"/>
      <c r="O1843" s="37">
        <f>IF(M1843&gt;'FOBAS Calculator'!$D$22,0,1)</f>
        <v>1</v>
      </c>
      <c r="P1843" s="37">
        <f t="shared" si="288"/>
        <v>183.79999999999384</v>
      </c>
      <c r="Q1843" s="36"/>
      <c r="R1843" s="36"/>
    </row>
    <row r="1844" spans="1:18">
      <c r="A1844" s="36"/>
      <c r="B1844" s="36"/>
      <c r="C1844" s="36"/>
      <c r="D1844" s="37">
        <f t="shared" si="281"/>
        <v>183.89999999999384</v>
      </c>
      <c r="E1844" s="37"/>
      <c r="F1844" s="37">
        <f t="shared" si="280"/>
        <v>0.1</v>
      </c>
      <c r="G1844" s="53">
        <f t="shared" si="282"/>
        <v>1</v>
      </c>
      <c r="H1844" s="37">
        <f t="shared" si="283"/>
        <v>0.2</v>
      </c>
      <c r="I1844" s="37">
        <f t="shared" si="284"/>
        <v>36.78000000000015</v>
      </c>
      <c r="J1844" s="37">
        <f t="shared" si="287"/>
        <v>1.9800000000000005E-2</v>
      </c>
      <c r="K1844" s="37">
        <f t="shared" si="289"/>
        <v>1.9800000000000068E-2</v>
      </c>
      <c r="L1844" s="37">
        <f t="shared" si="285"/>
        <v>-6.2450045135165057E-18</v>
      </c>
      <c r="M1844" s="37">
        <f t="shared" si="286"/>
        <v>9.9000000000000338E-2</v>
      </c>
      <c r="N1844" s="36"/>
      <c r="O1844" s="37">
        <f>IF(M1844&gt;'FOBAS Calculator'!$D$22,0,1)</f>
        <v>1</v>
      </c>
      <c r="P1844" s="37">
        <f t="shared" si="288"/>
        <v>183.89999999999384</v>
      </c>
      <c r="Q1844" s="36"/>
      <c r="R1844" s="36"/>
    </row>
    <row r="1845" spans="1:18">
      <c r="A1845" s="36"/>
      <c r="B1845" s="36"/>
      <c r="C1845" s="36"/>
      <c r="D1845" s="37">
        <f t="shared" si="281"/>
        <v>183.99999999999383</v>
      </c>
      <c r="E1845" s="37"/>
      <c r="F1845" s="37">
        <f t="shared" si="280"/>
        <v>0.1</v>
      </c>
      <c r="G1845" s="53">
        <f t="shared" si="282"/>
        <v>1</v>
      </c>
      <c r="H1845" s="37">
        <f t="shared" si="283"/>
        <v>0.2</v>
      </c>
      <c r="I1845" s="37">
        <f t="shared" si="284"/>
        <v>36.800000000000153</v>
      </c>
      <c r="J1845" s="37">
        <f t="shared" si="287"/>
        <v>1.9800000000000005E-2</v>
      </c>
      <c r="K1845" s="37">
        <f t="shared" si="289"/>
        <v>1.9800000000000068E-2</v>
      </c>
      <c r="L1845" s="37">
        <f t="shared" si="285"/>
        <v>-6.2450045135165057E-18</v>
      </c>
      <c r="M1845" s="37">
        <f t="shared" si="286"/>
        <v>9.9000000000000338E-2</v>
      </c>
      <c r="N1845" s="36"/>
      <c r="O1845" s="37">
        <f>IF(M1845&gt;'FOBAS Calculator'!$D$22,0,1)</f>
        <v>1</v>
      </c>
      <c r="P1845" s="37">
        <f t="shared" si="288"/>
        <v>183.99999999999383</v>
      </c>
      <c r="Q1845" s="36"/>
      <c r="R1845" s="36"/>
    </row>
    <row r="1846" spans="1:18">
      <c r="A1846" s="36"/>
      <c r="B1846" s="36"/>
      <c r="C1846" s="36"/>
      <c r="D1846" s="37">
        <f t="shared" si="281"/>
        <v>184.09999999999383</v>
      </c>
      <c r="E1846" s="37"/>
      <c r="F1846" s="37">
        <f t="shared" si="280"/>
        <v>0.1</v>
      </c>
      <c r="G1846" s="53">
        <f t="shared" si="282"/>
        <v>1</v>
      </c>
      <c r="H1846" s="37">
        <f t="shared" si="283"/>
        <v>0.2</v>
      </c>
      <c r="I1846" s="37">
        <f t="shared" si="284"/>
        <v>36.820000000000157</v>
      </c>
      <c r="J1846" s="37">
        <f t="shared" si="287"/>
        <v>1.9800000000000005E-2</v>
      </c>
      <c r="K1846" s="37">
        <f t="shared" si="289"/>
        <v>1.9800000000000068E-2</v>
      </c>
      <c r="L1846" s="37">
        <f t="shared" si="285"/>
        <v>-6.2450045135165057E-18</v>
      </c>
      <c r="M1846" s="37">
        <f t="shared" si="286"/>
        <v>9.9000000000000338E-2</v>
      </c>
      <c r="N1846" s="36"/>
      <c r="O1846" s="37">
        <f>IF(M1846&gt;'FOBAS Calculator'!$D$22,0,1)</f>
        <v>1</v>
      </c>
      <c r="P1846" s="37">
        <f t="shared" si="288"/>
        <v>184.09999999999383</v>
      </c>
      <c r="Q1846" s="36"/>
      <c r="R1846" s="36"/>
    </row>
    <row r="1847" spans="1:18">
      <c r="A1847" s="36"/>
      <c r="B1847" s="36"/>
      <c r="C1847" s="36"/>
      <c r="D1847" s="37">
        <f t="shared" si="281"/>
        <v>184.19999999999382</v>
      </c>
      <c r="E1847" s="37"/>
      <c r="F1847" s="37">
        <f t="shared" si="280"/>
        <v>0.1</v>
      </c>
      <c r="G1847" s="53">
        <f t="shared" si="282"/>
        <v>1</v>
      </c>
      <c r="H1847" s="37">
        <f t="shared" si="283"/>
        <v>0.2</v>
      </c>
      <c r="I1847" s="37">
        <f t="shared" si="284"/>
        <v>36.84000000000016</v>
      </c>
      <c r="J1847" s="37">
        <f t="shared" si="287"/>
        <v>1.9800000000000005E-2</v>
      </c>
      <c r="K1847" s="37">
        <f t="shared" si="289"/>
        <v>1.9800000000000068E-2</v>
      </c>
      <c r="L1847" s="37">
        <f t="shared" si="285"/>
        <v>-6.2450045135165057E-18</v>
      </c>
      <c r="M1847" s="37">
        <f t="shared" si="286"/>
        <v>9.9000000000000338E-2</v>
      </c>
      <c r="N1847" s="36"/>
      <c r="O1847" s="37">
        <f>IF(M1847&gt;'FOBAS Calculator'!$D$22,0,1)</f>
        <v>1</v>
      </c>
      <c r="P1847" s="37">
        <f t="shared" si="288"/>
        <v>184.19999999999382</v>
      </c>
      <c r="Q1847" s="36"/>
      <c r="R1847" s="36"/>
    </row>
    <row r="1848" spans="1:18">
      <c r="A1848" s="36"/>
      <c r="B1848" s="36"/>
      <c r="C1848" s="36"/>
      <c r="D1848" s="37">
        <f t="shared" si="281"/>
        <v>184.29999999999382</v>
      </c>
      <c r="E1848" s="37"/>
      <c r="F1848" s="37">
        <f t="shared" si="280"/>
        <v>0.1</v>
      </c>
      <c r="G1848" s="53">
        <f t="shared" si="282"/>
        <v>1</v>
      </c>
      <c r="H1848" s="37">
        <f t="shared" si="283"/>
        <v>0.2</v>
      </c>
      <c r="I1848" s="37">
        <f t="shared" si="284"/>
        <v>36.860000000000163</v>
      </c>
      <c r="J1848" s="37">
        <f t="shared" si="287"/>
        <v>1.9800000000000005E-2</v>
      </c>
      <c r="K1848" s="37">
        <f t="shared" si="289"/>
        <v>1.9800000000000068E-2</v>
      </c>
      <c r="L1848" s="37">
        <f t="shared" si="285"/>
        <v>-6.2450045135165057E-18</v>
      </c>
      <c r="M1848" s="37">
        <f t="shared" si="286"/>
        <v>9.9000000000000338E-2</v>
      </c>
      <c r="N1848" s="36"/>
      <c r="O1848" s="37">
        <f>IF(M1848&gt;'FOBAS Calculator'!$D$22,0,1)</f>
        <v>1</v>
      </c>
      <c r="P1848" s="37">
        <f t="shared" si="288"/>
        <v>184.29999999999382</v>
      </c>
      <c r="Q1848" s="36"/>
      <c r="R1848" s="36"/>
    </row>
    <row r="1849" spans="1:18">
      <c r="A1849" s="36"/>
      <c r="B1849" s="36"/>
      <c r="C1849" s="36"/>
      <c r="D1849" s="37">
        <f t="shared" si="281"/>
        <v>184.39999999999381</v>
      </c>
      <c r="E1849" s="37"/>
      <c r="F1849" s="37">
        <f t="shared" si="280"/>
        <v>0.1</v>
      </c>
      <c r="G1849" s="53">
        <f t="shared" si="282"/>
        <v>1</v>
      </c>
      <c r="H1849" s="37">
        <f t="shared" si="283"/>
        <v>0.2</v>
      </c>
      <c r="I1849" s="37">
        <f t="shared" si="284"/>
        <v>36.880000000000166</v>
      </c>
      <c r="J1849" s="37">
        <f t="shared" si="287"/>
        <v>1.9800000000000005E-2</v>
      </c>
      <c r="K1849" s="37">
        <f t="shared" si="289"/>
        <v>1.9800000000000068E-2</v>
      </c>
      <c r="L1849" s="37">
        <f t="shared" si="285"/>
        <v>-6.2450045135165057E-18</v>
      </c>
      <c r="M1849" s="37">
        <f t="shared" si="286"/>
        <v>9.9000000000000338E-2</v>
      </c>
      <c r="N1849" s="36"/>
      <c r="O1849" s="37">
        <f>IF(M1849&gt;'FOBAS Calculator'!$D$22,0,1)</f>
        <v>1</v>
      </c>
      <c r="P1849" s="37">
        <f t="shared" si="288"/>
        <v>184.39999999999381</v>
      </c>
      <c r="Q1849" s="36"/>
      <c r="R1849" s="36"/>
    </row>
    <row r="1850" spans="1:18">
      <c r="A1850" s="36"/>
      <c r="B1850" s="36"/>
      <c r="C1850" s="36"/>
      <c r="D1850" s="37">
        <f t="shared" si="281"/>
        <v>184.4999999999938</v>
      </c>
      <c r="E1850" s="37"/>
      <c r="F1850" s="37">
        <f t="shared" si="280"/>
        <v>0.1</v>
      </c>
      <c r="G1850" s="53">
        <f t="shared" si="282"/>
        <v>1</v>
      </c>
      <c r="H1850" s="37">
        <f t="shared" si="283"/>
        <v>0.2</v>
      </c>
      <c r="I1850" s="37">
        <f t="shared" si="284"/>
        <v>36.900000000000169</v>
      </c>
      <c r="J1850" s="37">
        <f t="shared" si="287"/>
        <v>1.9800000000000005E-2</v>
      </c>
      <c r="K1850" s="37">
        <f t="shared" si="289"/>
        <v>1.9800000000000068E-2</v>
      </c>
      <c r="L1850" s="37">
        <f t="shared" si="285"/>
        <v>-6.2450045135165057E-18</v>
      </c>
      <c r="M1850" s="37">
        <f t="shared" si="286"/>
        <v>9.9000000000000338E-2</v>
      </c>
      <c r="N1850" s="36"/>
      <c r="O1850" s="37">
        <f>IF(M1850&gt;'FOBAS Calculator'!$D$22,0,1)</f>
        <v>1</v>
      </c>
      <c r="P1850" s="37">
        <f t="shared" si="288"/>
        <v>184.4999999999938</v>
      </c>
      <c r="Q1850" s="36"/>
      <c r="R1850" s="36"/>
    </row>
    <row r="1851" spans="1:18">
      <c r="A1851" s="36"/>
      <c r="B1851" s="36"/>
      <c r="C1851" s="36"/>
      <c r="D1851" s="37">
        <f t="shared" si="281"/>
        <v>184.5999999999938</v>
      </c>
      <c r="E1851" s="37"/>
      <c r="F1851" s="37">
        <f t="shared" si="280"/>
        <v>0.1</v>
      </c>
      <c r="G1851" s="53">
        <f t="shared" si="282"/>
        <v>1</v>
      </c>
      <c r="H1851" s="37">
        <f t="shared" si="283"/>
        <v>0.2</v>
      </c>
      <c r="I1851" s="37">
        <f t="shared" si="284"/>
        <v>36.920000000000172</v>
      </c>
      <c r="J1851" s="37">
        <f t="shared" si="287"/>
        <v>1.9800000000000005E-2</v>
      </c>
      <c r="K1851" s="37">
        <f t="shared" si="289"/>
        <v>1.9800000000000068E-2</v>
      </c>
      <c r="L1851" s="37">
        <f t="shared" si="285"/>
        <v>-6.2450045135165057E-18</v>
      </c>
      <c r="M1851" s="37">
        <f t="shared" si="286"/>
        <v>9.9000000000000338E-2</v>
      </c>
      <c r="N1851" s="36"/>
      <c r="O1851" s="37">
        <f>IF(M1851&gt;'FOBAS Calculator'!$D$22,0,1)</f>
        <v>1</v>
      </c>
      <c r="P1851" s="37">
        <f t="shared" si="288"/>
        <v>184.5999999999938</v>
      </c>
      <c r="Q1851" s="36"/>
      <c r="R1851" s="36"/>
    </row>
    <row r="1852" spans="1:18">
      <c r="A1852" s="36"/>
      <c r="B1852" s="36"/>
      <c r="C1852" s="36"/>
      <c r="D1852" s="37">
        <f t="shared" si="281"/>
        <v>184.69999999999379</v>
      </c>
      <c r="E1852" s="37"/>
      <c r="F1852" s="37">
        <f t="shared" si="280"/>
        <v>0.1</v>
      </c>
      <c r="G1852" s="53">
        <f t="shared" si="282"/>
        <v>1</v>
      </c>
      <c r="H1852" s="37">
        <f t="shared" si="283"/>
        <v>0.2</v>
      </c>
      <c r="I1852" s="37">
        <f t="shared" si="284"/>
        <v>36.940000000000175</v>
      </c>
      <c r="J1852" s="37">
        <f t="shared" si="287"/>
        <v>1.9800000000000005E-2</v>
      </c>
      <c r="K1852" s="37">
        <f t="shared" si="289"/>
        <v>1.9800000000000068E-2</v>
      </c>
      <c r="L1852" s="37">
        <f t="shared" si="285"/>
        <v>-6.2450045135165057E-18</v>
      </c>
      <c r="M1852" s="37">
        <f t="shared" si="286"/>
        <v>9.9000000000000338E-2</v>
      </c>
      <c r="N1852" s="36"/>
      <c r="O1852" s="37">
        <f>IF(M1852&gt;'FOBAS Calculator'!$D$22,0,1)</f>
        <v>1</v>
      </c>
      <c r="P1852" s="37">
        <f t="shared" si="288"/>
        <v>184.69999999999379</v>
      </c>
      <c r="Q1852" s="36"/>
      <c r="R1852" s="36"/>
    </row>
    <row r="1853" spans="1:18">
      <c r="A1853" s="36"/>
      <c r="B1853" s="36"/>
      <c r="C1853" s="36"/>
      <c r="D1853" s="37">
        <f t="shared" si="281"/>
        <v>184.79999999999379</v>
      </c>
      <c r="E1853" s="37"/>
      <c r="F1853" s="37">
        <f t="shared" si="280"/>
        <v>0.1</v>
      </c>
      <c r="G1853" s="53">
        <f t="shared" si="282"/>
        <v>1</v>
      </c>
      <c r="H1853" s="37">
        <f t="shared" si="283"/>
        <v>0.2</v>
      </c>
      <c r="I1853" s="37">
        <f t="shared" si="284"/>
        <v>36.960000000000178</v>
      </c>
      <c r="J1853" s="37">
        <f t="shared" si="287"/>
        <v>1.9800000000000005E-2</v>
      </c>
      <c r="K1853" s="37">
        <f t="shared" si="289"/>
        <v>1.9800000000000068E-2</v>
      </c>
      <c r="L1853" s="37">
        <f t="shared" si="285"/>
        <v>-6.2450045135165057E-18</v>
      </c>
      <c r="M1853" s="37">
        <f t="shared" si="286"/>
        <v>9.9000000000000338E-2</v>
      </c>
      <c r="N1853" s="36"/>
      <c r="O1853" s="37">
        <f>IF(M1853&gt;'FOBAS Calculator'!$D$22,0,1)</f>
        <v>1</v>
      </c>
      <c r="P1853" s="37">
        <f t="shared" si="288"/>
        <v>184.79999999999379</v>
      </c>
      <c r="Q1853" s="36"/>
      <c r="R1853" s="36"/>
    </row>
    <row r="1854" spans="1:18">
      <c r="A1854" s="36"/>
      <c r="B1854" s="36"/>
      <c r="C1854" s="36"/>
      <c r="D1854" s="37">
        <f t="shared" si="281"/>
        <v>184.89999999999378</v>
      </c>
      <c r="E1854" s="37"/>
      <c r="F1854" s="37">
        <f t="shared" si="280"/>
        <v>0.1</v>
      </c>
      <c r="G1854" s="53">
        <f t="shared" si="282"/>
        <v>1</v>
      </c>
      <c r="H1854" s="37">
        <f t="shared" si="283"/>
        <v>0.2</v>
      </c>
      <c r="I1854" s="37">
        <f t="shared" si="284"/>
        <v>36.980000000000182</v>
      </c>
      <c r="J1854" s="37">
        <f t="shared" si="287"/>
        <v>1.9800000000000005E-2</v>
      </c>
      <c r="K1854" s="37">
        <f t="shared" si="289"/>
        <v>1.9800000000000068E-2</v>
      </c>
      <c r="L1854" s="37">
        <f t="shared" si="285"/>
        <v>-6.2450045135165057E-18</v>
      </c>
      <c r="M1854" s="37">
        <f t="shared" si="286"/>
        <v>9.9000000000000338E-2</v>
      </c>
      <c r="N1854" s="36"/>
      <c r="O1854" s="37">
        <f>IF(M1854&gt;'FOBAS Calculator'!$D$22,0,1)</f>
        <v>1</v>
      </c>
      <c r="P1854" s="37">
        <f t="shared" si="288"/>
        <v>184.89999999999378</v>
      </c>
      <c r="Q1854" s="36"/>
      <c r="R1854" s="36"/>
    </row>
    <row r="1855" spans="1:18">
      <c r="A1855" s="36"/>
      <c r="B1855" s="36"/>
      <c r="C1855" s="36"/>
      <c r="D1855" s="37">
        <f t="shared" si="281"/>
        <v>184.99999999999378</v>
      </c>
      <c r="E1855" s="37"/>
      <c r="F1855" s="37">
        <f t="shared" si="280"/>
        <v>0.1</v>
      </c>
      <c r="G1855" s="53">
        <f t="shared" si="282"/>
        <v>1</v>
      </c>
      <c r="H1855" s="37">
        <f t="shared" si="283"/>
        <v>0.2</v>
      </c>
      <c r="I1855" s="37">
        <f t="shared" si="284"/>
        <v>37.000000000000185</v>
      </c>
      <c r="J1855" s="37">
        <f t="shared" si="287"/>
        <v>1.9800000000000005E-2</v>
      </c>
      <c r="K1855" s="37">
        <f t="shared" si="289"/>
        <v>1.9800000000000068E-2</v>
      </c>
      <c r="L1855" s="37">
        <f t="shared" si="285"/>
        <v>-6.2450045135165057E-18</v>
      </c>
      <c r="M1855" s="37">
        <f t="shared" si="286"/>
        <v>9.9000000000000338E-2</v>
      </c>
      <c r="N1855" s="36"/>
      <c r="O1855" s="37">
        <f>IF(M1855&gt;'FOBAS Calculator'!$D$22,0,1)</f>
        <v>1</v>
      </c>
      <c r="P1855" s="37">
        <f t="shared" si="288"/>
        <v>184.99999999999378</v>
      </c>
      <c r="Q1855" s="36"/>
      <c r="R1855" s="36"/>
    </row>
    <row r="1856" spans="1:18">
      <c r="A1856" s="36"/>
      <c r="B1856" s="36"/>
      <c r="C1856" s="36"/>
      <c r="D1856" s="37">
        <f t="shared" si="281"/>
        <v>185.09999999999377</v>
      </c>
      <c r="E1856" s="37"/>
      <c r="F1856" s="37">
        <f t="shared" si="280"/>
        <v>0.1</v>
      </c>
      <c r="G1856" s="53">
        <f t="shared" si="282"/>
        <v>1</v>
      </c>
      <c r="H1856" s="37">
        <f t="shared" si="283"/>
        <v>0.2</v>
      </c>
      <c r="I1856" s="37">
        <f t="shared" si="284"/>
        <v>37.020000000000188</v>
      </c>
      <c r="J1856" s="37">
        <f t="shared" si="287"/>
        <v>1.9800000000000005E-2</v>
      </c>
      <c r="K1856" s="37">
        <f t="shared" si="289"/>
        <v>1.9800000000000068E-2</v>
      </c>
      <c r="L1856" s="37">
        <f t="shared" si="285"/>
        <v>-6.2450045135165057E-18</v>
      </c>
      <c r="M1856" s="37">
        <f t="shared" si="286"/>
        <v>9.9000000000000338E-2</v>
      </c>
      <c r="N1856" s="36"/>
      <c r="O1856" s="37">
        <f>IF(M1856&gt;'FOBAS Calculator'!$D$22,0,1)</f>
        <v>1</v>
      </c>
      <c r="P1856" s="37">
        <f t="shared" si="288"/>
        <v>185.09999999999377</v>
      </c>
      <c r="Q1856" s="36"/>
      <c r="R1856" s="36"/>
    </row>
    <row r="1857" spans="1:18">
      <c r="A1857" s="36"/>
      <c r="B1857" s="36"/>
      <c r="C1857" s="36"/>
      <c r="D1857" s="37">
        <f t="shared" si="281"/>
        <v>185.19999999999376</v>
      </c>
      <c r="E1857" s="37"/>
      <c r="F1857" s="37">
        <f t="shared" si="280"/>
        <v>0.1</v>
      </c>
      <c r="G1857" s="53">
        <f t="shared" si="282"/>
        <v>1</v>
      </c>
      <c r="H1857" s="37">
        <f t="shared" si="283"/>
        <v>0.2</v>
      </c>
      <c r="I1857" s="37">
        <f t="shared" si="284"/>
        <v>37.040000000000191</v>
      </c>
      <c r="J1857" s="37">
        <f t="shared" si="287"/>
        <v>1.9800000000000005E-2</v>
      </c>
      <c r="K1857" s="37">
        <f t="shared" si="289"/>
        <v>1.9800000000000068E-2</v>
      </c>
      <c r="L1857" s="37">
        <f t="shared" si="285"/>
        <v>-6.2450045135165057E-18</v>
      </c>
      <c r="M1857" s="37">
        <f t="shared" si="286"/>
        <v>9.9000000000000338E-2</v>
      </c>
      <c r="N1857" s="36"/>
      <c r="O1857" s="37">
        <f>IF(M1857&gt;'FOBAS Calculator'!$D$22,0,1)</f>
        <v>1</v>
      </c>
      <c r="P1857" s="37">
        <f t="shared" si="288"/>
        <v>185.19999999999376</v>
      </c>
      <c r="Q1857" s="36"/>
      <c r="R1857" s="36"/>
    </row>
    <row r="1858" spans="1:18">
      <c r="A1858" s="36"/>
      <c r="B1858" s="36"/>
      <c r="C1858" s="36"/>
      <c r="D1858" s="37">
        <f t="shared" si="281"/>
        <v>185.29999999999376</v>
      </c>
      <c r="E1858" s="37"/>
      <c r="F1858" s="37">
        <f t="shared" si="280"/>
        <v>0.1</v>
      </c>
      <c r="G1858" s="53">
        <f t="shared" si="282"/>
        <v>1</v>
      </c>
      <c r="H1858" s="37">
        <f t="shared" si="283"/>
        <v>0.2</v>
      </c>
      <c r="I1858" s="37">
        <f t="shared" si="284"/>
        <v>37.060000000000194</v>
      </c>
      <c r="J1858" s="37">
        <f t="shared" si="287"/>
        <v>1.9800000000000005E-2</v>
      </c>
      <c r="K1858" s="37">
        <f t="shared" si="289"/>
        <v>1.9800000000000068E-2</v>
      </c>
      <c r="L1858" s="37">
        <f t="shared" si="285"/>
        <v>-6.2450045135165057E-18</v>
      </c>
      <c r="M1858" s="37">
        <f t="shared" si="286"/>
        <v>9.9000000000000338E-2</v>
      </c>
      <c r="N1858" s="36"/>
      <c r="O1858" s="37">
        <f>IF(M1858&gt;'FOBAS Calculator'!$D$22,0,1)</f>
        <v>1</v>
      </c>
      <c r="P1858" s="37">
        <f t="shared" si="288"/>
        <v>185.29999999999376</v>
      </c>
      <c r="Q1858" s="36"/>
      <c r="R1858" s="36"/>
    </row>
    <row r="1859" spans="1:18">
      <c r="A1859" s="36"/>
      <c r="B1859" s="36"/>
      <c r="C1859" s="36"/>
      <c r="D1859" s="37">
        <f t="shared" si="281"/>
        <v>185.39999999999375</v>
      </c>
      <c r="E1859" s="37"/>
      <c r="F1859" s="37">
        <f t="shared" si="280"/>
        <v>0.1</v>
      </c>
      <c r="G1859" s="53">
        <f t="shared" si="282"/>
        <v>1</v>
      </c>
      <c r="H1859" s="37">
        <f t="shared" si="283"/>
        <v>0.2</v>
      </c>
      <c r="I1859" s="37">
        <f t="shared" si="284"/>
        <v>37.080000000000197</v>
      </c>
      <c r="J1859" s="37">
        <f t="shared" si="287"/>
        <v>1.9800000000000005E-2</v>
      </c>
      <c r="K1859" s="37">
        <f t="shared" si="289"/>
        <v>1.9800000000000068E-2</v>
      </c>
      <c r="L1859" s="37">
        <f t="shared" si="285"/>
        <v>-6.2450045135165057E-18</v>
      </c>
      <c r="M1859" s="37">
        <f t="shared" si="286"/>
        <v>9.9000000000000338E-2</v>
      </c>
      <c r="N1859" s="36"/>
      <c r="O1859" s="37">
        <f>IF(M1859&gt;'FOBAS Calculator'!$D$22,0,1)</f>
        <v>1</v>
      </c>
      <c r="P1859" s="37">
        <f t="shared" si="288"/>
        <v>185.39999999999375</v>
      </c>
      <c r="Q1859" s="36"/>
      <c r="R1859" s="36"/>
    </row>
    <row r="1860" spans="1:18">
      <c r="A1860" s="36"/>
      <c r="B1860" s="36"/>
      <c r="C1860" s="36"/>
      <c r="D1860" s="37">
        <f t="shared" si="281"/>
        <v>185.49999999999375</v>
      </c>
      <c r="E1860" s="37"/>
      <c r="F1860" s="37">
        <f t="shared" ref="F1860:F1923" si="290">F1859</f>
        <v>0.1</v>
      </c>
      <c r="G1860" s="53">
        <f t="shared" si="282"/>
        <v>1</v>
      </c>
      <c r="H1860" s="37">
        <f t="shared" si="283"/>
        <v>0.2</v>
      </c>
      <c r="I1860" s="37">
        <f t="shared" si="284"/>
        <v>37.1000000000002</v>
      </c>
      <c r="J1860" s="37">
        <f t="shared" si="287"/>
        <v>1.9800000000000005E-2</v>
      </c>
      <c r="K1860" s="37">
        <f t="shared" si="289"/>
        <v>1.9800000000000068E-2</v>
      </c>
      <c r="L1860" s="37">
        <f t="shared" si="285"/>
        <v>-6.2450045135165057E-18</v>
      </c>
      <c r="M1860" s="37">
        <f t="shared" si="286"/>
        <v>9.9000000000000338E-2</v>
      </c>
      <c r="N1860" s="36"/>
      <c r="O1860" s="37">
        <f>IF(M1860&gt;'FOBAS Calculator'!$D$22,0,1)</f>
        <v>1</v>
      </c>
      <c r="P1860" s="37">
        <f t="shared" si="288"/>
        <v>185.49999999999375</v>
      </c>
      <c r="Q1860" s="36"/>
      <c r="R1860" s="36"/>
    </row>
    <row r="1861" spans="1:18">
      <c r="A1861" s="36"/>
      <c r="B1861" s="36"/>
      <c r="C1861" s="36"/>
      <c r="D1861" s="37">
        <f t="shared" si="281"/>
        <v>185.59999999999374</v>
      </c>
      <c r="E1861" s="37"/>
      <c r="F1861" s="37">
        <f t="shared" si="290"/>
        <v>0.1</v>
      </c>
      <c r="G1861" s="53">
        <f t="shared" si="282"/>
        <v>1</v>
      </c>
      <c r="H1861" s="37">
        <f t="shared" si="283"/>
        <v>0.2</v>
      </c>
      <c r="I1861" s="37">
        <f t="shared" si="284"/>
        <v>37.120000000000203</v>
      </c>
      <c r="J1861" s="37">
        <f t="shared" si="287"/>
        <v>1.9800000000000005E-2</v>
      </c>
      <c r="K1861" s="37">
        <f t="shared" si="289"/>
        <v>1.9800000000000068E-2</v>
      </c>
      <c r="L1861" s="37">
        <f t="shared" si="285"/>
        <v>-6.2450045135165057E-18</v>
      </c>
      <c r="M1861" s="37">
        <f t="shared" si="286"/>
        <v>9.9000000000000338E-2</v>
      </c>
      <c r="N1861" s="36"/>
      <c r="O1861" s="37">
        <f>IF(M1861&gt;'FOBAS Calculator'!$D$22,0,1)</f>
        <v>1</v>
      </c>
      <c r="P1861" s="37">
        <f t="shared" si="288"/>
        <v>185.59999999999374</v>
      </c>
      <c r="Q1861" s="36"/>
      <c r="R1861" s="36"/>
    </row>
    <row r="1862" spans="1:18">
      <c r="A1862" s="36"/>
      <c r="B1862" s="36"/>
      <c r="C1862" s="36"/>
      <c r="D1862" s="37">
        <f t="shared" ref="D1862:D1925" si="291">D1861+F1860</f>
        <v>185.69999999999374</v>
      </c>
      <c r="E1862" s="37"/>
      <c r="F1862" s="37">
        <f t="shared" si="290"/>
        <v>0.1</v>
      </c>
      <c r="G1862" s="53">
        <f t="shared" ref="G1862:G1925" si="292">G1861</f>
        <v>1</v>
      </c>
      <c r="H1862" s="37">
        <f t="shared" ref="H1862:H1925" si="293">H1861</f>
        <v>0.2</v>
      </c>
      <c r="I1862" s="37">
        <f t="shared" ref="I1862:I1925" si="294">H1862*F1860+I1861</f>
        <v>37.140000000000207</v>
      </c>
      <c r="J1862" s="37">
        <f t="shared" si="287"/>
        <v>1.9800000000000005E-2</v>
      </c>
      <c r="K1862" s="37">
        <f t="shared" si="289"/>
        <v>1.9800000000000068E-2</v>
      </c>
      <c r="L1862" s="37">
        <f t="shared" ref="L1862:L1925" si="295">(J1862-K1862)/G1862/10</f>
        <v>-6.2450045135165057E-18</v>
      </c>
      <c r="M1862" s="37">
        <f t="shared" ref="M1862:M1925" si="296">M1861+L1862</f>
        <v>9.9000000000000338E-2</v>
      </c>
      <c r="N1862" s="36"/>
      <c r="O1862" s="37">
        <f>IF(M1862&gt;'FOBAS Calculator'!$D$22,0,1)</f>
        <v>1</v>
      </c>
      <c r="P1862" s="37">
        <f t="shared" si="288"/>
        <v>185.69999999999374</v>
      </c>
      <c r="Q1862" s="36"/>
      <c r="R1862" s="36"/>
    </row>
    <row r="1863" spans="1:18">
      <c r="A1863" s="36"/>
      <c r="B1863" s="36"/>
      <c r="C1863" s="36"/>
      <c r="D1863" s="37">
        <f t="shared" si="291"/>
        <v>185.79999999999373</v>
      </c>
      <c r="E1863" s="37"/>
      <c r="F1863" s="37">
        <f t="shared" si="290"/>
        <v>0.1</v>
      </c>
      <c r="G1863" s="53">
        <f t="shared" si="292"/>
        <v>1</v>
      </c>
      <c r="H1863" s="37">
        <f t="shared" si="293"/>
        <v>0.2</v>
      </c>
      <c r="I1863" s="37">
        <f t="shared" si="294"/>
        <v>37.16000000000021</v>
      </c>
      <c r="J1863" s="37">
        <f t="shared" ref="J1863:J1926" si="297">$A$6*F1861*H1863*10</f>
        <v>1.9800000000000005E-2</v>
      </c>
      <c r="K1863" s="37">
        <f t="shared" si="289"/>
        <v>1.9800000000000068E-2</v>
      </c>
      <c r="L1863" s="37">
        <f t="shared" si="295"/>
        <v>-6.2450045135165057E-18</v>
      </c>
      <c r="M1863" s="37">
        <f t="shared" si="296"/>
        <v>9.9000000000000338E-2</v>
      </c>
      <c r="N1863" s="36"/>
      <c r="O1863" s="37">
        <f>IF(M1863&gt;'FOBAS Calculator'!$D$22,0,1)</f>
        <v>1</v>
      </c>
      <c r="P1863" s="37">
        <f t="shared" ref="P1863:P1926" si="298">IF((O1863)=1,D1863,0)</f>
        <v>185.79999999999373</v>
      </c>
      <c r="Q1863" s="36"/>
      <c r="R1863" s="36"/>
    </row>
    <row r="1864" spans="1:18">
      <c r="A1864" s="36"/>
      <c r="B1864" s="36"/>
      <c r="C1864" s="36"/>
      <c r="D1864" s="37">
        <f t="shared" si="291"/>
        <v>185.89999999999372</v>
      </c>
      <c r="E1864" s="37"/>
      <c r="F1864" s="37">
        <f t="shared" si="290"/>
        <v>0.1</v>
      </c>
      <c r="G1864" s="53">
        <f t="shared" si="292"/>
        <v>1</v>
      </c>
      <c r="H1864" s="37">
        <f t="shared" si="293"/>
        <v>0.2</v>
      </c>
      <c r="I1864" s="37">
        <f t="shared" si="294"/>
        <v>37.180000000000213</v>
      </c>
      <c r="J1864" s="37">
        <f t="shared" si="297"/>
        <v>1.9800000000000005E-2</v>
      </c>
      <c r="K1864" s="37">
        <f t="shared" ref="K1864:K1927" si="299">ABS(F1862*H1864*M1863*10)</f>
        <v>1.9800000000000068E-2</v>
      </c>
      <c r="L1864" s="37">
        <f t="shared" si="295"/>
        <v>-6.2450045135165057E-18</v>
      </c>
      <c r="M1864" s="37">
        <f t="shared" si="296"/>
        <v>9.9000000000000338E-2</v>
      </c>
      <c r="N1864" s="36"/>
      <c r="O1864" s="37">
        <f>IF(M1864&gt;'FOBAS Calculator'!$D$22,0,1)</f>
        <v>1</v>
      </c>
      <c r="P1864" s="37">
        <f t="shared" si="298"/>
        <v>185.89999999999372</v>
      </c>
      <c r="Q1864" s="36"/>
      <c r="R1864" s="36"/>
    </row>
    <row r="1865" spans="1:18">
      <c r="A1865" s="36"/>
      <c r="B1865" s="36"/>
      <c r="C1865" s="36"/>
      <c r="D1865" s="37">
        <f t="shared" si="291"/>
        <v>185.99999999999372</v>
      </c>
      <c r="E1865" s="37"/>
      <c r="F1865" s="37">
        <f t="shared" si="290"/>
        <v>0.1</v>
      </c>
      <c r="G1865" s="53">
        <f t="shared" si="292"/>
        <v>1</v>
      </c>
      <c r="H1865" s="37">
        <f t="shared" si="293"/>
        <v>0.2</v>
      </c>
      <c r="I1865" s="37">
        <f t="shared" si="294"/>
        <v>37.200000000000216</v>
      </c>
      <c r="J1865" s="37">
        <f t="shared" si="297"/>
        <v>1.9800000000000005E-2</v>
      </c>
      <c r="K1865" s="37">
        <f t="shared" si="299"/>
        <v>1.9800000000000068E-2</v>
      </c>
      <c r="L1865" s="37">
        <f t="shared" si="295"/>
        <v>-6.2450045135165057E-18</v>
      </c>
      <c r="M1865" s="37">
        <f t="shared" si="296"/>
        <v>9.9000000000000338E-2</v>
      </c>
      <c r="N1865" s="36"/>
      <c r="O1865" s="37">
        <f>IF(M1865&gt;'FOBAS Calculator'!$D$22,0,1)</f>
        <v>1</v>
      </c>
      <c r="P1865" s="37">
        <f t="shared" si="298"/>
        <v>185.99999999999372</v>
      </c>
      <c r="Q1865" s="36"/>
      <c r="R1865" s="36"/>
    </row>
    <row r="1866" spans="1:18">
      <c r="A1866" s="36"/>
      <c r="B1866" s="36"/>
      <c r="C1866" s="36"/>
      <c r="D1866" s="37">
        <f t="shared" si="291"/>
        <v>186.09999999999371</v>
      </c>
      <c r="E1866" s="37"/>
      <c r="F1866" s="37">
        <f t="shared" si="290"/>
        <v>0.1</v>
      </c>
      <c r="G1866" s="53">
        <f t="shared" si="292"/>
        <v>1</v>
      </c>
      <c r="H1866" s="37">
        <f t="shared" si="293"/>
        <v>0.2</v>
      </c>
      <c r="I1866" s="37">
        <f t="shared" si="294"/>
        <v>37.220000000000219</v>
      </c>
      <c r="J1866" s="37">
        <f t="shared" si="297"/>
        <v>1.9800000000000005E-2</v>
      </c>
      <c r="K1866" s="37">
        <f t="shared" si="299"/>
        <v>1.9800000000000068E-2</v>
      </c>
      <c r="L1866" s="37">
        <f t="shared" si="295"/>
        <v>-6.2450045135165057E-18</v>
      </c>
      <c r="M1866" s="37">
        <f t="shared" si="296"/>
        <v>9.9000000000000338E-2</v>
      </c>
      <c r="N1866" s="36"/>
      <c r="O1866" s="37">
        <f>IF(M1866&gt;'FOBAS Calculator'!$D$22,0,1)</f>
        <v>1</v>
      </c>
      <c r="P1866" s="37">
        <f t="shared" si="298"/>
        <v>186.09999999999371</v>
      </c>
      <c r="Q1866" s="36"/>
      <c r="R1866" s="36"/>
    </row>
    <row r="1867" spans="1:18">
      <c r="A1867" s="36"/>
      <c r="B1867" s="36"/>
      <c r="C1867" s="36"/>
      <c r="D1867" s="37">
        <f t="shared" si="291"/>
        <v>186.19999999999371</v>
      </c>
      <c r="E1867" s="37"/>
      <c r="F1867" s="37">
        <f t="shared" si="290"/>
        <v>0.1</v>
      </c>
      <c r="G1867" s="53">
        <f t="shared" si="292"/>
        <v>1</v>
      </c>
      <c r="H1867" s="37">
        <f t="shared" si="293"/>
        <v>0.2</v>
      </c>
      <c r="I1867" s="37">
        <f t="shared" si="294"/>
        <v>37.240000000000222</v>
      </c>
      <c r="J1867" s="37">
        <f t="shared" si="297"/>
        <v>1.9800000000000005E-2</v>
      </c>
      <c r="K1867" s="37">
        <f t="shared" si="299"/>
        <v>1.9800000000000068E-2</v>
      </c>
      <c r="L1867" s="37">
        <f t="shared" si="295"/>
        <v>-6.2450045135165057E-18</v>
      </c>
      <c r="M1867" s="37">
        <f t="shared" si="296"/>
        <v>9.9000000000000338E-2</v>
      </c>
      <c r="N1867" s="36"/>
      <c r="O1867" s="37">
        <f>IF(M1867&gt;'FOBAS Calculator'!$D$22,0,1)</f>
        <v>1</v>
      </c>
      <c r="P1867" s="37">
        <f t="shared" si="298"/>
        <v>186.19999999999371</v>
      </c>
      <c r="Q1867" s="36"/>
      <c r="R1867" s="36"/>
    </row>
    <row r="1868" spans="1:18">
      <c r="A1868" s="36"/>
      <c r="B1868" s="36"/>
      <c r="C1868" s="36"/>
      <c r="D1868" s="37">
        <f t="shared" si="291"/>
        <v>186.2999999999937</v>
      </c>
      <c r="E1868" s="37"/>
      <c r="F1868" s="37">
        <f t="shared" si="290"/>
        <v>0.1</v>
      </c>
      <c r="G1868" s="53">
        <f t="shared" si="292"/>
        <v>1</v>
      </c>
      <c r="H1868" s="37">
        <f t="shared" si="293"/>
        <v>0.2</v>
      </c>
      <c r="I1868" s="37">
        <f t="shared" si="294"/>
        <v>37.260000000000225</v>
      </c>
      <c r="J1868" s="37">
        <f t="shared" si="297"/>
        <v>1.9800000000000005E-2</v>
      </c>
      <c r="K1868" s="37">
        <f t="shared" si="299"/>
        <v>1.9800000000000068E-2</v>
      </c>
      <c r="L1868" s="37">
        <f t="shared" si="295"/>
        <v>-6.2450045135165057E-18</v>
      </c>
      <c r="M1868" s="37">
        <f t="shared" si="296"/>
        <v>9.9000000000000338E-2</v>
      </c>
      <c r="N1868" s="36"/>
      <c r="O1868" s="37">
        <f>IF(M1868&gt;'FOBAS Calculator'!$D$22,0,1)</f>
        <v>1</v>
      </c>
      <c r="P1868" s="37">
        <f t="shared" si="298"/>
        <v>186.2999999999937</v>
      </c>
      <c r="Q1868" s="36"/>
      <c r="R1868" s="36"/>
    </row>
    <row r="1869" spans="1:18">
      <c r="A1869" s="36"/>
      <c r="B1869" s="36"/>
      <c r="C1869" s="36"/>
      <c r="D1869" s="37">
        <f t="shared" si="291"/>
        <v>186.3999999999937</v>
      </c>
      <c r="E1869" s="37"/>
      <c r="F1869" s="37">
        <f t="shared" si="290"/>
        <v>0.1</v>
      </c>
      <c r="G1869" s="53">
        <f t="shared" si="292"/>
        <v>1</v>
      </c>
      <c r="H1869" s="37">
        <f t="shared" si="293"/>
        <v>0.2</v>
      </c>
      <c r="I1869" s="37">
        <f t="shared" si="294"/>
        <v>37.280000000000229</v>
      </c>
      <c r="J1869" s="37">
        <f t="shared" si="297"/>
        <v>1.9800000000000005E-2</v>
      </c>
      <c r="K1869" s="37">
        <f t="shared" si="299"/>
        <v>1.9800000000000068E-2</v>
      </c>
      <c r="L1869" s="37">
        <f t="shared" si="295"/>
        <v>-6.2450045135165057E-18</v>
      </c>
      <c r="M1869" s="37">
        <f t="shared" si="296"/>
        <v>9.9000000000000338E-2</v>
      </c>
      <c r="N1869" s="36"/>
      <c r="O1869" s="37">
        <f>IF(M1869&gt;'FOBAS Calculator'!$D$22,0,1)</f>
        <v>1</v>
      </c>
      <c r="P1869" s="37">
        <f t="shared" si="298"/>
        <v>186.3999999999937</v>
      </c>
      <c r="Q1869" s="36"/>
      <c r="R1869" s="36"/>
    </row>
    <row r="1870" spans="1:18">
      <c r="A1870" s="36"/>
      <c r="B1870" s="36"/>
      <c r="C1870" s="36"/>
      <c r="D1870" s="37">
        <f t="shared" si="291"/>
        <v>186.49999999999369</v>
      </c>
      <c r="E1870" s="37"/>
      <c r="F1870" s="37">
        <f t="shared" si="290"/>
        <v>0.1</v>
      </c>
      <c r="G1870" s="53">
        <f t="shared" si="292"/>
        <v>1</v>
      </c>
      <c r="H1870" s="37">
        <f t="shared" si="293"/>
        <v>0.2</v>
      </c>
      <c r="I1870" s="37">
        <f t="shared" si="294"/>
        <v>37.300000000000232</v>
      </c>
      <c r="J1870" s="37">
        <f t="shared" si="297"/>
        <v>1.9800000000000005E-2</v>
      </c>
      <c r="K1870" s="37">
        <f t="shared" si="299"/>
        <v>1.9800000000000068E-2</v>
      </c>
      <c r="L1870" s="37">
        <f t="shared" si="295"/>
        <v>-6.2450045135165057E-18</v>
      </c>
      <c r="M1870" s="37">
        <f t="shared" si="296"/>
        <v>9.9000000000000338E-2</v>
      </c>
      <c r="N1870" s="36"/>
      <c r="O1870" s="37">
        <f>IF(M1870&gt;'FOBAS Calculator'!$D$22,0,1)</f>
        <v>1</v>
      </c>
      <c r="P1870" s="37">
        <f t="shared" si="298"/>
        <v>186.49999999999369</v>
      </c>
      <c r="Q1870" s="36"/>
      <c r="R1870" s="36"/>
    </row>
    <row r="1871" spans="1:18">
      <c r="A1871" s="36"/>
      <c r="B1871" s="36"/>
      <c r="C1871" s="36"/>
      <c r="D1871" s="37">
        <f t="shared" si="291"/>
        <v>186.59999999999368</v>
      </c>
      <c r="E1871" s="37"/>
      <c r="F1871" s="37">
        <f t="shared" si="290"/>
        <v>0.1</v>
      </c>
      <c r="G1871" s="53">
        <f t="shared" si="292"/>
        <v>1</v>
      </c>
      <c r="H1871" s="37">
        <f t="shared" si="293"/>
        <v>0.2</v>
      </c>
      <c r="I1871" s="37">
        <f t="shared" si="294"/>
        <v>37.320000000000235</v>
      </c>
      <c r="J1871" s="37">
        <f t="shared" si="297"/>
        <v>1.9800000000000005E-2</v>
      </c>
      <c r="K1871" s="37">
        <f t="shared" si="299"/>
        <v>1.9800000000000068E-2</v>
      </c>
      <c r="L1871" s="37">
        <f t="shared" si="295"/>
        <v>-6.2450045135165057E-18</v>
      </c>
      <c r="M1871" s="37">
        <f t="shared" si="296"/>
        <v>9.9000000000000338E-2</v>
      </c>
      <c r="N1871" s="36"/>
      <c r="O1871" s="37">
        <f>IF(M1871&gt;'FOBAS Calculator'!$D$22,0,1)</f>
        <v>1</v>
      </c>
      <c r="P1871" s="37">
        <f t="shared" si="298"/>
        <v>186.59999999999368</v>
      </c>
      <c r="Q1871" s="36"/>
      <c r="R1871" s="36"/>
    </row>
    <row r="1872" spans="1:18">
      <c r="A1872" s="36"/>
      <c r="B1872" s="36"/>
      <c r="C1872" s="36"/>
      <c r="D1872" s="37">
        <f t="shared" si="291"/>
        <v>186.69999999999368</v>
      </c>
      <c r="E1872" s="37"/>
      <c r="F1872" s="37">
        <f t="shared" si="290"/>
        <v>0.1</v>
      </c>
      <c r="G1872" s="53">
        <f t="shared" si="292"/>
        <v>1</v>
      </c>
      <c r="H1872" s="37">
        <f t="shared" si="293"/>
        <v>0.2</v>
      </c>
      <c r="I1872" s="37">
        <f t="shared" si="294"/>
        <v>37.340000000000238</v>
      </c>
      <c r="J1872" s="37">
        <f t="shared" si="297"/>
        <v>1.9800000000000005E-2</v>
      </c>
      <c r="K1872" s="37">
        <f t="shared" si="299"/>
        <v>1.9800000000000068E-2</v>
      </c>
      <c r="L1872" s="37">
        <f t="shared" si="295"/>
        <v>-6.2450045135165057E-18</v>
      </c>
      <c r="M1872" s="37">
        <f t="shared" si="296"/>
        <v>9.9000000000000338E-2</v>
      </c>
      <c r="N1872" s="36"/>
      <c r="O1872" s="37">
        <f>IF(M1872&gt;'FOBAS Calculator'!$D$22,0,1)</f>
        <v>1</v>
      </c>
      <c r="P1872" s="37">
        <f t="shared" si="298"/>
        <v>186.69999999999368</v>
      </c>
      <c r="Q1872" s="36"/>
      <c r="R1872" s="36"/>
    </row>
    <row r="1873" spans="1:18">
      <c r="A1873" s="36"/>
      <c r="B1873" s="36"/>
      <c r="C1873" s="36"/>
      <c r="D1873" s="37">
        <f t="shared" si="291"/>
        <v>186.79999999999367</v>
      </c>
      <c r="E1873" s="37"/>
      <c r="F1873" s="37">
        <f t="shared" si="290"/>
        <v>0.1</v>
      </c>
      <c r="G1873" s="53">
        <f t="shared" si="292"/>
        <v>1</v>
      </c>
      <c r="H1873" s="37">
        <f t="shared" si="293"/>
        <v>0.2</v>
      </c>
      <c r="I1873" s="37">
        <f t="shared" si="294"/>
        <v>37.360000000000241</v>
      </c>
      <c r="J1873" s="37">
        <f t="shared" si="297"/>
        <v>1.9800000000000005E-2</v>
      </c>
      <c r="K1873" s="37">
        <f t="shared" si="299"/>
        <v>1.9800000000000068E-2</v>
      </c>
      <c r="L1873" s="37">
        <f t="shared" si="295"/>
        <v>-6.2450045135165057E-18</v>
      </c>
      <c r="M1873" s="37">
        <f t="shared" si="296"/>
        <v>9.9000000000000338E-2</v>
      </c>
      <c r="N1873" s="36"/>
      <c r="O1873" s="37">
        <f>IF(M1873&gt;'FOBAS Calculator'!$D$22,0,1)</f>
        <v>1</v>
      </c>
      <c r="P1873" s="37">
        <f t="shared" si="298"/>
        <v>186.79999999999367</v>
      </c>
      <c r="Q1873" s="36"/>
      <c r="R1873" s="36"/>
    </row>
    <row r="1874" spans="1:18">
      <c r="A1874" s="36"/>
      <c r="B1874" s="36"/>
      <c r="C1874" s="36"/>
      <c r="D1874" s="37">
        <f t="shared" si="291"/>
        <v>186.89999999999367</v>
      </c>
      <c r="E1874" s="37"/>
      <c r="F1874" s="37">
        <f t="shared" si="290"/>
        <v>0.1</v>
      </c>
      <c r="G1874" s="53">
        <f t="shared" si="292"/>
        <v>1</v>
      </c>
      <c r="H1874" s="37">
        <f t="shared" si="293"/>
        <v>0.2</v>
      </c>
      <c r="I1874" s="37">
        <f t="shared" si="294"/>
        <v>37.380000000000244</v>
      </c>
      <c r="J1874" s="37">
        <f t="shared" si="297"/>
        <v>1.9800000000000005E-2</v>
      </c>
      <c r="K1874" s="37">
        <f t="shared" si="299"/>
        <v>1.9800000000000068E-2</v>
      </c>
      <c r="L1874" s="37">
        <f t="shared" si="295"/>
        <v>-6.2450045135165057E-18</v>
      </c>
      <c r="M1874" s="37">
        <f t="shared" si="296"/>
        <v>9.9000000000000338E-2</v>
      </c>
      <c r="N1874" s="36"/>
      <c r="O1874" s="37">
        <f>IF(M1874&gt;'FOBAS Calculator'!$D$22,0,1)</f>
        <v>1</v>
      </c>
      <c r="P1874" s="37">
        <f t="shared" si="298"/>
        <v>186.89999999999367</v>
      </c>
      <c r="Q1874" s="36"/>
      <c r="R1874" s="36"/>
    </row>
    <row r="1875" spans="1:18">
      <c r="A1875" s="36"/>
      <c r="B1875" s="36"/>
      <c r="C1875" s="36"/>
      <c r="D1875" s="37">
        <f t="shared" si="291"/>
        <v>186.99999999999366</v>
      </c>
      <c r="E1875" s="37"/>
      <c r="F1875" s="37">
        <f t="shared" si="290"/>
        <v>0.1</v>
      </c>
      <c r="G1875" s="53">
        <f t="shared" si="292"/>
        <v>1</v>
      </c>
      <c r="H1875" s="37">
        <f t="shared" si="293"/>
        <v>0.2</v>
      </c>
      <c r="I1875" s="37">
        <f t="shared" si="294"/>
        <v>37.400000000000247</v>
      </c>
      <c r="J1875" s="37">
        <f t="shared" si="297"/>
        <v>1.9800000000000005E-2</v>
      </c>
      <c r="K1875" s="37">
        <f t="shared" si="299"/>
        <v>1.9800000000000068E-2</v>
      </c>
      <c r="L1875" s="37">
        <f t="shared" si="295"/>
        <v>-6.2450045135165057E-18</v>
      </c>
      <c r="M1875" s="37">
        <f t="shared" si="296"/>
        <v>9.9000000000000338E-2</v>
      </c>
      <c r="N1875" s="36"/>
      <c r="O1875" s="37">
        <f>IF(M1875&gt;'FOBAS Calculator'!$D$22,0,1)</f>
        <v>1</v>
      </c>
      <c r="P1875" s="37">
        <f t="shared" si="298"/>
        <v>186.99999999999366</v>
      </c>
      <c r="Q1875" s="36"/>
      <c r="R1875" s="36"/>
    </row>
    <row r="1876" spans="1:18">
      <c r="A1876" s="36"/>
      <c r="B1876" s="36"/>
      <c r="C1876" s="36"/>
      <c r="D1876" s="37">
        <f t="shared" si="291"/>
        <v>187.09999999999366</v>
      </c>
      <c r="E1876" s="37"/>
      <c r="F1876" s="37">
        <f t="shared" si="290"/>
        <v>0.1</v>
      </c>
      <c r="G1876" s="53">
        <f t="shared" si="292"/>
        <v>1</v>
      </c>
      <c r="H1876" s="37">
        <f t="shared" si="293"/>
        <v>0.2</v>
      </c>
      <c r="I1876" s="37">
        <f t="shared" si="294"/>
        <v>37.42000000000025</v>
      </c>
      <c r="J1876" s="37">
        <f t="shared" si="297"/>
        <v>1.9800000000000005E-2</v>
      </c>
      <c r="K1876" s="37">
        <f t="shared" si="299"/>
        <v>1.9800000000000068E-2</v>
      </c>
      <c r="L1876" s="37">
        <f t="shared" si="295"/>
        <v>-6.2450045135165057E-18</v>
      </c>
      <c r="M1876" s="37">
        <f t="shared" si="296"/>
        <v>9.9000000000000338E-2</v>
      </c>
      <c r="N1876" s="36"/>
      <c r="O1876" s="37">
        <f>IF(M1876&gt;'FOBAS Calculator'!$D$22,0,1)</f>
        <v>1</v>
      </c>
      <c r="P1876" s="37">
        <f t="shared" si="298"/>
        <v>187.09999999999366</v>
      </c>
      <c r="Q1876" s="36"/>
      <c r="R1876" s="36"/>
    </row>
    <row r="1877" spans="1:18">
      <c r="A1877" s="36"/>
      <c r="B1877" s="36"/>
      <c r="C1877" s="36"/>
      <c r="D1877" s="37">
        <f t="shared" si="291"/>
        <v>187.19999999999365</v>
      </c>
      <c r="E1877" s="37"/>
      <c r="F1877" s="37">
        <f t="shared" si="290"/>
        <v>0.1</v>
      </c>
      <c r="G1877" s="53">
        <f t="shared" si="292"/>
        <v>1</v>
      </c>
      <c r="H1877" s="37">
        <f t="shared" si="293"/>
        <v>0.2</v>
      </c>
      <c r="I1877" s="37">
        <f t="shared" si="294"/>
        <v>37.440000000000254</v>
      </c>
      <c r="J1877" s="37">
        <f t="shared" si="297"/>
        <v>1.9800000000000005E-2</v>
      </c>
      <c r="K1877" s="37">
        <f t="shared" si="299"/>
        <v>1.9800000000000068E-2</v>
      </c>
      <c r="L1877" s="37">
        <f t="shared" si="295"/>
        <v>-6.2450045135165057E-18</v>
      </c>
      <c r="M1877" s="37">
        <f t="shared" si="296"/>
        <v>9.9000000000000338E-2</v>
      </c>
      <c r="N1877" s="36"/>
      <c r="O1877" s="37">
        <f>IF(M1877&gt;'FOBAS Calculator'!$D$22,0,1)</f>
        <v>1</v>
      </c>
      <c r="P1877" s="37">
        <f t="shared" si="298"/>
        <v>187.19999999999365</v>
      </c>
      <c r="Q1877" s="36"/>
      <c r="R1877" s="36"/>
    </row>
    <row r="1878" spans="1:18">
      <c r="A1878" s="36"/>
      <c r="B1878" s="36"/>
      <c r="C1878" s="36"/>
      <c r="D1878" s="37">
        <f t="shared" si="291"/>
        <v>187.29999999999364</v>
      </c>
      <c r="E1878" s="37"/>
      <c r="F1878" s="37">
        <f t="shared" si="290"/>
        <v>0.1</v>
      </c>
      <c r="G1878" s="53">
        <f t="shared" si="292"/>
        <v>1</v>
      </c>
      <c r="H1878" s="37">
        <f t="shared" si="293"/>
        <v>0.2</v>
      </c>
      <c r="I1878" s="37">
        <f t="shared" si="294"/>
        <v>37.460000000000257</v>
      </c>
      <c r="J1878" s="37">
        <f t="shared" si="297"/>
        <v>1.9800000000000005E-2</v>
      </c>
      <c r="K1878" s="37">
        <f t="shared" si="299"/>
        <v>1.9800000000000068E-2</v>
      </c>
      <c r="L1878" s="37">
        <f t="shared" si="295"/>
        <v>-6.2450045135165057E-18</v>
      </c>
      <c r="M1878" s="37">
        <f t="shared" si="296"/>
        <v>9.9000000000000338E-2</v>
      </c>
      <c r="N1878" s="36"/>
      <c r="O1878" s="37">
        <f>IF(M1878&gt;'FOBAS Calculator'!$D$22,0,1)</f>
        <v>1</v>
      </c>
      <c r="P1878" s="37">
        <f t="shared" si="298"/>
        <v>187.29999999999364</v>
      </c>
      <c r="Q1878" s="36"/>
      <c r="R1878" s="36"/>
    </row>
    <row r="1879" spans="1:18">
      <c r="A1879" s="36"/>
      <c r="B1879" s="36"/>
      <c r="C1879" s="36"/>
      <c r="D1879" s="37">
        <f t="shared" si="291"/>
        <v>187.39999999999364</v>
      </c>
      <c r="E1879" s="37"/>
      <c r="F1879" s="37">
        <f t="shared" si="290"/>
        <v>0.1</v>
      </c>
      <c r="G1879" s="53">
        <f t="shared" si="292"/>
        <v>1</v>
      </c>
      <c r="H1879" s="37">
        <f t="shared" si="293"/>
        <v>0.2</v>
      </c>
      <c r="I1879" s="37">
        <f t="shared" si="294"/>
        <v>37.48000000000026</v>
      </c>
      <c r="J1879" s="37">
        <f t="shared" si="297"/>
        <v>1.9800000000000005E-2</v>
      </c>
      <c r="K1879" s="37">
        <f t="shared" si="299"/>
        <v>1.9800000000000068E-2</v>
      </c>
      <c r="L1879" s="37">
        <f t="shared" si="295"/>
        <v>-6.2450045135165057E-18</v>
      </c>
      <c r="M1879" s="37">
        <f t="shared" si="296"/>
        <v>9.9000000000000338E-2</v>
      </c>
      <c r="N1879" s="36"/>
      <c r="O1879" s="37">
        <f>IF(M1879&gt;'FOBAS Calculator'!$D$22,0,1)</f>
        <v>1</v>
      </c>
      <c r="P1879" s="37">
        <f t="shared" si="298"/>
        <v>187.39999999999364</v>
      </c>
      <c r="Q1879" s="36"/>
      <c r="R1879" s="36"/>
    </row>
    <row r="1880" spans="1:18">
      <c r="A1880" s="36"/>
      <c r="B1880" s="36"/>
      <c r="C1880" s="36"/>
      <c r="D1880" s="37">
        <f t="shared" si="291"/>
        <v>187.49999999999363</v>
      </c>
      <c r="E1880" s="37"/>
      <c r="F1880" s="37">
        <f t="shared" si="290"/>
        <v>0.1</v>
      </c>
      <c r="G1880" s="53">
        <f t="shared" si="292"/>
        <v>1</v>
      </c>
      <c r="H1880" s="37">
        <f t="shared" si="293"/>
        <v>0.2</v>
      </c>
      <c r="I1880" s="37">
        <f t="shared" si="294"/>
        <v>37.500000000000263</v>
      </c>
      <c r="J1880" s="37">
        <f t="shared" si="297"/>
        <v>1.9800000000000005E-2</v>
      </c>
      <c r="K1880" s="37">
        <f t="shared" si="299"/>
        <v>1.9800000000000068E-2</v>
      </c>
      <c r="L1880" s="37">
        <f t="shared" si="295"/>
        <v>-6.2450045135165057E-18</v>
      </c>
      <c r="M1880" s="37">
        <f t="shared" si="296"/>
        <v>9.9000000000000338E-2</v>
      </c>
      <c r="N1880" s="36"/>
      <c r="O1880" s="37">
        <f>IF(M1880&gt;'FOBAS Calculator'!$D$22,0,1)</f>
        <v>1</v>
      </c>
      <c r="P1880" s="37">
        <f t="shared" si="298"/>
        <v>187.49999999999363</v>
      </c>
      <c r="Q1880" s="36"/>
      <c r="R1880" s="36"/>
    </row>
    <row r="1881" spans="1:18">
      <c r="A1881" s="36"/>
      <c r="B1881" s="36"/>
      <c r="C1881" s="36"/>
      <c r="D1881" s="37">
        <f t="shared" si="291"/>
        <v>187.59999999999363</v>
      </c>
      <c r="E1881" s="37"/>
      <c r="F1881" s="37">
        <f t="shared" si="290"/>
        <v>0.1</v>
      </c>
      <c r="G1881" s="53">
        <f t="shared" si="292"/>
        <v>1</v>
      </c>
      <c r="H1881" s="37">
        <f t="shared" si="293"/>
        <v>0.2</v>
      </c>
      <c r="I1881" s="37">
        <f t="shared" si="294"/>
        <v>37.520000000000266</v>
      </c>
      <c r="J1881" s="37">
        <f t="shared" si="297"/>
        <v>1.9800000000000005E-2</v>
      </c>
      <c r="K1881" s="37">
        <f t="shared" si="299"/>
        <v>1.9800000000000068E-2</v>
      </c>
      <c r="L1881" s="37">
        <f t="shared" si="295"/>
        <v>-6.2450045135165057E-18</v>
      </c>
      <c r="M1881" s="37">
        <f t="shared" si="296"/>
        <v>9.9000000000000338E-2</v>
      </c>
      <c r="N1881" s="36"/>
      <c r="O1881" s="37">
        <f>IF(M1881&gt;'FOBAS Calculator'!$D$22,0,1)</f>
        <v>1</v>
      </c>
      <c r="P1881" s="37">
        <f t="shared" si="298"/>
        <v>187.59999999999363</v>
      </c>
      <c r="Q1881" s="36"/>
      <c r="R1881" s="36"/>
    </row>
    <row r="1882" spans="1:18">
      <c r="A1882" s="36"/>
      <c r="B1882" s="36"/>
      <c r="C1882" s="36"/>
      <c r="D1882" s="37">
        <f t="shared" si="291"/>
        <v>187.69999999999362</v>
      </c>
      <c r="E1882" s="37"/>
      <c r="F1882" s="37">
        <f t="shared" si="290"/>
        <v>0.1</v>
      </c>
      <c r="G1882" s="53">
        <f t="shared" si="292"/>
        <v>1</v>
      </c>
      <c r="H1882" s="37">
        <f t="shared" si="293"/>
        <v>0.2</v>
      </c>
      <c r="I1882" s="37">
        <f t="shared" si="294"/>
        <v>37.540000000000269</v>
      </c>
      <c r="J1882" s="37">
        <f t="shared" si="297"/>
        <v>1.9800000000000005E-2</v>
      </c>
      <c r="K1882" s="37">
        <f t="shared" si="299"/>
        <v>1.9800000000000068E-2</v>
      </c>
      <c r="L1882" s="37">
        <f t="shared" si="295"/>
        <v>-6.2450045135165057E-18</v>
      </c>
      <c r="M1882" s="37">
        <f t="shared" si="296"/>
        <v>9.9000000000000338E-2</v>
      </c>
      <c r="N1882" s="36"/>
      <c r="O1882" s="37">
        <f>IF(M1882&gt;'FOBAS Calculator'!$D$22,0,1)</f>
        <v>1</v>
      </c>
      <c r="P1882" s="37">
        <f t="shared" si="298"/>
        <v>187.69999999999362</v>
      </c>
      <c r="Q1882" s="36"/>
      <c r="R1882" s="36"/>
    </row>
    <row r="1883" spans="1:18">
      <c r="A1883" s="36"/>
      <c r="B1883" s="36"/>
      <c r="C1883" s="36"/>
      <c r="D1883" s="37">
        <f t="shared" si="291"/>
        <v>187.79999999999362</v>
      </c>
      <c r="E1883" s="37"/>
      <c r="F1883" s="37">
        <f t="shared" si="290"/>
        <v>0.1</v>
      </c>
      <c r="G1883" s="53">
        <f t="shared" si="292"/>
        <v>1</v>
      </c>
      <c r="H1883" s="37">
        <f t="shared" si="293"/>
        <v>0.2</v>
      </c>
      <c r="I1883" s="37">
        <f t="shared" si="294"/>
        <v>37.560000000000272</v>
      </c>
      <c r="J1883" s="37">
        <f t="shared" si="297"/>
        <v>1.9800000000000005E-2</v>
      </c>
      <c r="K1883" s="37">
        <f t="shared" si="299"/>
        <v>1.9800000000000068E-2</v>
      </c>
      <c r="L1883" s="37">
        <f t="shared" si="295"/>
        <v>-6.2450045135165057E-18</v>
      </c>
      <c r="M1883" s="37">
        <f t="shared" si="296"/>
        <v>9.9000000000000338E-2</v>
      </c>
      <c r="N1883" s="36"/>
      <c r="O1883" s="37">
        <f>IF(M1883&gt;'FOBAS Calculator'!$D$22,0,1)</f>
        <v>1</v>
      </c>
      <c r="P1883" s="37">
        <f t="shared" si="298"/>
        <v>187.79999999999362</v>
      </c>
      <c r="Q1883" s="36"/>
      <c r="R1883" s="36"/>
    </row>
    <row r="1884" spans="1:18">
      <c r="A1884" s="36"/>
      <c r="B1884" s="36"/>
      <c r="C1884" s="36"/>
      <c r="D1884" s="37">
        <f t="shared" si="291"/>
        <v>187.89999999999361</v>
      </c>
      <c r="E1884" s="37"/>
      <c r="F1884" s="37">
        <f t="shared" si="290"/>
        <v>0.1</v>
      </c>
      <c r="G1884" s="53">
        <f t="shared" si="292"/>
        <v>1</v>
      </c>
      <c r="H1884" s="37">
        <f t="shared" si="293"/>
        <v>0.2</v>
      </c>
      <c r="I1884" s="37">
        <f t="shared" si="294"/>
        <v>37.580000000000275</v>
      </c>
      <c r="J1884" s="37">
        <f t="shared" si="297"/>
        <v>1.9800000000000005E-2</v>
      </c>
      <c r="K1884" s="37">
        <f t="shared" si="299"/>
        <v>1.9800000000000068E-2</v>
      </c>
      <c r="L1884" s="37">
        <f t="shared" si="295"/>
        <v>-6.2450045135165057E-18</v>
      </c>
      <c r="M1884" s="37">
        <f t="shared" si="296"/>
        <v>9.9000000000000338E-2</v>
      </c>
      <c r="N1884" s="36"/>
      <c r="O1884" s="37">
        <f>IF(M1884&gt;'FOBAS Calculator'!$D$22,0,1)</f>
        <v>1</v>
      </c>
      <c r="P1884" s="37">
        <f t="shared" si="298"/>
        <v>187.89999999999361</v>
      </c>
      <c r="Q1884" s="36"/>
      <c r="R1884" s="36"/>
    </row>
    <row r="1885" spans="1:18">
      <c r="A1885" s="36"/>
      <c r="B1885" s="36"/>
      <c r="C1885" s="36"/>
      <c r="D1885" s="37">
        <f t="shared" si="291"/>
        <v>187.99999999999361</v>
      </c>
      <c r="E1885" s="37"/>
      <c r="F1885" s="37">
        <f t="shared" si="290"/>
        <v>0.1</v>
      </c>
      <c r="G1885" s="53">
        <f t="shared" si="292"/>
        <v>1</v>
      </c>
      <c r="H1885" s="37">
        <f t="shared" si="293"/>
        <v>0.2</v>
      </c>
      <c r="I1885" s="37">
        <f t="shared" si="294"/>
        <v>37.600000000000279</v>
      </c>
      <c r="J1885" s="37">
        <f t="shared" si="297"/>
        <v>1.9800000000000005E-2</v>
      </c>
      <c r="K1885" s="37">
        <f t="shared" si="299"/>
        <v>1.9800000000000068E-2</v>
      </c>
      <c r="L1885" s="37">
        <f t="shared" si="295"/>
        <v>-6.2450045135165057E-18</v>
      </c>
      <c r="M1885" s="37">
        <f t="shared" si="296"/>
        <v>9.9000000000000338E-2</v>
      </c>
      <c r="N1885" s="36"/>
      <c r="O1885" s="37">
        <f>IF(M1885&gt;'FOBAS Calculator'!$D$22,0,1)</f>
        <v>1</v>
      </c>
      <c r="P1885" s="37">
        <f t="shared" si="298"/>
        <v>187.99999999999361</v>
      </c>
      <c r="Q1885" s="36"/>
      <c r="R1885" s="36"/>
    </row>
    <row r="1886" spans="1:18">
      <c r="A1886" s="36"/>
      <c r="B1886" s="36"/>
      <c r="C1886" s="36"/>
      <c r="D1886" s="37">
        <f t="shared" si="291"/>
        <v>188.0999999999936</v>
      </c>
      <c r="E1886" s="37"/>
      <c r="F1886" s="37">
        <f t="shared" si="290"/>
        <v>0.1</v>
      </c>
      <c r="G1886" s="53">
        <f t="shared" si="292"/>
        <v>1</v>
      </c>
      <c r="H1886" s="37">
        <f t="shared" si="293"/>
        <v>0.2</v>
      </c>
      <c r="I1886" s="37">
        <f t="shared" si="294"/>
        <v>37.620000000000282</v>
      </c>
      <c r="J1886" s="37">
        <f t="shared" si="297"/>
        <v>1.9800000000000005E-2</v>
      </c>
      <c r="K1886" s="37">
        <f t="shared" si="299"/>
        <v>1.9800000000000068E-2</v>
      </c>
      <c r="L1886" s="37">
        <f t="shared" si="295"/>
        <v>-6.2450045135165057E-18</v>
      </c>
      <c r="M1886" s="37">
        <f t="shared" si="296"/>
        <v>9.9000000000000338E-2</v>
      </c>
      <c r="N1886" s="36"/>
      <c r="O1886" s="37">
        <f>IF(M1886&gt;'FOBAS Calculator'!$D$22,0,1)</f>
        <v>1</v>
      </c>
      <c r="P1886" s="37">
        <f t="shared" si="298"/>
        <v>188.0999999999936</v>
      </c>
      <c r="Q1886" s="36"/>
      <c r="R1886" s="36"/>
    </row>
    <row r="1887" spans="1:18">
      <c r="A1887" s="36"/>
      <c r="B1887" s="36"/>
      <c r="C1887" s="36"/>
      <c r="D1887" s="37">
        <f t="shared" si="291"/>
        <v>188.19999999999359</v>
      </c>
      <c r="E1887" s="37"/>
      <c r="F1887" s="37">
        <f t="shared" si="290"/>
        <v>0.1</v>
      </c>
      <c r="G1887" s="53">
        <f t="shared" si="292"/>
        <v>1</v>
      </c>
      <c r="H1887" s="37">
        <f t="shared" si="293"/>
        <v>0.2</v>
      </c>
      <c r="I1887" s="37">
        <f t="shared" si="294"/>
        <v>37.640000000000285</v>
      </c>
      <c r="J1887" s="37">
        <f t="shared" si="297"/>
        <v>1.9800000000000005E-2</v>
      </c>
      <c r="K1887" s="37">
        <f t="shared" si="299"/>
        <v>1.9800000000000068E-2</v>
      </c>
      <c r="L1887" s="37">
        <f t="shared" si="295"/>
        <v>-6.2450045135165057E-18</v>
      </c>
      <c r="M1887" s="37">
        <f t="shared" si="296"/>
        <v>9.9000000000000338E-2</v>
      </c>
      <c r="N1887" s="36"/>
      <c r="O1887" s="37">
        <f>IF(M1887&gt;'FOBAS Calculator'!$D$22,0,1)</f>
        <v>1</v>
      </c>
      <c r="P1887" s="37">
        <f t="shared" si="298"/>
        <v>188.19999999999359</v>
      </c>
      <c r="Q1887" s="36"/>
      <c r="R1887" s="36"/>
    </row>
    <row r="1888" spans="1:18">
      <c r="A1888" s="36"/>
      <c r="B1888" s="36"/>
      <c r="C1888" s="36"/>
      <c r="D1888" s="37">
        <f t="shared" si="291"/>
        <v>188.29999999999359</v>
      </c>
      <c r="E1888" s="37"/>
      <c r="F1888" s="37">
        <f t="shared" si="290"/>
        <v>0.1</v>
      </c>
      <c r="G1888" s="53">
        <f t="shared" si="292"/>
        <v>1</v>
      </c>
      <c r="H1888" s="37">
        <f t="shared" si="293"/>
        <v>0.2</v>
      </c>
      <c r="I1888" s="37">
        <f t="shared" si="294"/>
        <v>37.660000000000288</v>
      </c>
      <c r="J1888" s="37">
        <f t="shared" si="297"/>
        <v>1.9800000000000005E-2</v>
      </c>
      <c r="K1888" s="37">
        <f t="shared" si="299"/>
        <v>1.9800000000000068E-2</v>
      </c>
      <c r="L1888" s="37">
        <f t="shared" si="295"/>
        <v>-6.2450045135165057E-18</v>
      </c>
      <c r="M1888" s="37">
        <f t="shared" si="296"/>
        <v>9.9000000000000338E-2</v>
      </c>
      <c r="N1888" s="36"/>
      <c r="O1888" s="37">
        <f>IF(M1888&gt;'FOBAS Calculator'!$D$22,0,1)</f>
        <v>1</v>
      </c>
      <c r="P1888" s="37">
        <f t="shared" si="298"/>
        <v>188.29999999999359</v>
      </c>
      <c r="Q1888" s="36"/>
      <c r="R1888" s="36"/>
    </row>
    <row r="1889" spans="1:18">
      <c r="A1889" s="36"/>
      <c r="B1889" s="36"/>
      <c r="C1889" s="36"/>
      <c r="D1889" s="37">
        <f t="shared" si="291"/>
        <v>188.39999999999358</v>
      </c>
      <c r="E1889" s="37"/>
      <c r="F1889" s="37">
        <f t="shared" si="290"/>
        <v>0.1</v>
      </c>
      <c r="G1889" s="53">
        <f t="shared" si="292"/>
        <v>1</v>
      </c>
      <c r="H1889" s="37">
        <f t="shared" si="293"/>
        <v>0.2</v>
      </c>
      <c r="I1889" s="37">
        <f t="shared" si="294"/>
        <v>37.680000000000291</v>
      </c>
      <c r="J1889" s="37">
        <f t="shared" si="297"/>
        <v>1.9800000000000005E-2</v>
      </c>
      <c r="K1889" s="37">
        <f t="shared" si="299"/>
        <v>1.9800000000000068E-2</v>
      </c>
      <c r="L1889" s="37">
        <f t="shared" si="295"/>
        <v>-6.2450045135165057E-18</v>
      </c>
      <c r="M1889" s="37">
        <f t="shared" si="296"/>
        <v>9.9000000000000338E-2</v>
      </c>
      <c r="N1889" s="36"/>
      <c r="O1889" s="37">
        <f>IF(M1889&gt;'FOBAS Calculator'!$D$22,0,1)</f>
        <v>1</v>
      </c>
      <c r="P1889" s="37">
        <f t="shared" si="298"/>
        <v>188.39999999999358</v>
      </c>
      <c r="Q1889" s="36"/>
      <c r="R1889" s="36"/>
    </row>
    <row r="1890" spans="1:18">
      <c r="A1890" s="36"/>
      <c r="B1890" s="36"/>
      <c r="C1890" s="36"/>
      <c r="D1890" s="37">
        <f t="shared" si="291"/>
        <v>188.49999999999358</v>
      </c>
      <c r="E1890" s="37"/>
      <c r="F1890" s="37">
        <f t="shared" si="290"/>
        <v>0.1</v>
      </c>
      <c r="G1890" s="53">
        <f t="shared" si="292"/>
        <v>1</v>
      </c>
      <c r="H1890" s="37">
        <f t="shared" si="293"/>
        <v>0.2</v>
      </c>
      <c r="I1890" s="37">
        <f t="shared" si="294"/>
        <v>37.700000000000294</v>
      </c>
      <c r="J1890" s="37">
        <f t="shared" si="297"/>
        <v>1.9800000000000005E-2</v>
      </c>
      <c r="K1890" s="37">
        <f t="shared" si="299"/>
        <v>1.9800000000000068E-2</v>
      </c>
      <c r="L1890" s="37">
        <f t="shared" si="295"/>
        <v>-6.2450045135165057E-18</v>
      </c>
      <c r="M1890" s="37">
        <f t="shared" si="296"/>
        <v>9.9000000000000338E-2</v>
      </c>
      <c r="N1890" s="36"/>
      <c r="O1890" s="37">
        <f>IF(M1890&gt;'FOBAS Calculator'!$D$22,0,1)</f>
        <v>1</v>
      </c>
      <c r="P1890" s="37">
        <f t="shared" si="298"/>
        <v>188.49999999999358</v>
      </c>
      <c r="Q1890" s="36"/>
      <c r="R1890" s="36"/>
    </row>
    <row r="1891" spans="1:18">
      <c r="A1891" s="36"/>
      <c r="B1891" s="36"/>
      <c r="C1891" s="36"/>
      <c r="D1891" s="37">
        <f t="shared" si="291"/>
        <v>188.59999999999357</v>
      </c>
      <c r="E1891" s="37"/>
      <c r="F1891" s="37">
        <f t="shared" si="290"/>
        <v>0.1</v>
      </c>
      <c r="G1891" s="53">
        <f t="shared" si="292"/>
        <v>1</v>
      </c>
      <c r="H1891" s="37">
        <f t="shared" si="293"/>
        <v>0.2</v>
      </c>
      <c r="I1891" s="37">
        <f t="shared" si="294"/>
        <v>37.720000000000297</v>
      </c>
      <c r="J1891" s="37">
        <f t="shared" si="297"/>
        <v>1.9800000000000005E-2</v>
      </c>
      <c r="K1891" s="37">
        <f t="shared" si="299"/>
        <v>1.9800000000000068E-2</v>
      </c>
      <c r="L1891" s="37">
        <f t="shared" si="295"/>
        <v>-6.2450045135165057E-18</v>
      </c>
      <c r="M1891" s="37">
        <f t="shared" si="296"/>
        <v>9.9000000000000338E-2</v>
      </c>
      <c r="N1891" s="36"/>
      <c r="O1891" s="37">
        <f>IF(M1891&gt;'FOBAS Calculator'!$D$22,0,1)</f>
        <v>1</v>
      </c>
      <c r="P1891" s="37">
        <f t="shared" si="298"/>
        <v>188.59999999999357</v>
      </c>
      <c r="Q1891" s="36"/>
      <c r="R1891" s="36"/>
    </row>
    <row r="1892" spans="1:18">
      <c r="A1892" s="36"/>
      <c r="B1892" s="36"/>
      <c r="C1892" s="36"/>
      <c r="D1892" s="37">
        <f t="shared" si="291"/>
        <v>188.69999999999357</v>
      </c>
      <c r="E1892" s="37"/>
      <c r="F1892" s="37">
        <f t="shared" si="290"/>
        <v>0.1</v>
      </c>
      <c r="G1892" s="53">
        <f t="shared" si="292"/>
        <v>1</v>
      </c>
      <c r="H1892" s="37">
        <f t="shared" si="293"/>
        <v>0.2</v>
      </c>
      <c r="I1892" s="37">
        <f t="shared" si="294"/>
        <v>37.7400000000003</v>
      </c>
      <c r="J1892" s="37">
        <f t="shared" si="297"/>
        <v>1.9800000000000005E-2</v>
      </c>
      <c r="K1892" s="37">
        <f t="shared" si="299"/>
        <v>1.9800000000000068E-2</v>
      </c>
      <c r="L1892" s="37">
        <f t="shared" si="295"/>
        <v>-6.2450045135165057E-18</v>
      </c>
      <c r="M1892" s="37">
        <f t="shared" si="296"/>
        <v>9.9000000000000338E-2</v>
      </c>
      <c r="N1892" s="36"/>
      <c r="O1892" s="37">
        <f>IF(M1892&gt;'FOBAS Calculator'!$D$22,0,1)</f>
        <v>1</v>
      </c>
      <c r="P1892" s="37">
        <f t="shared" si="298"/>
        <v>188.69999999999357</v>
      </c>
      <c r="Q1892" s="36"/>
      <c r="R1892" s="36"/>
    </row>
    <row r="1893" spans="1:18">
      <c r="A1893" s="36"/>
      <c r="B1893" s="36"/>
      <c r="C1893" s="36"/>
      <c r="D1893" s="37">
        <f t="shared" si="291"/>
        <v>188.79999999999356</v>
      </c>
      <c r="E1893" s="37"/>
      <c r="F1893" s="37">
        <f t="shared" si="290"/>
        <v>0.1</v>
      </c>
      <c r="G1893" s="53">
        <f t="shared" si="292"/>
        <v>1</v>
      </c>
      <c r="H1893" s="37">
        <f t="shared" si="293"/>
        <v>0.2</v>
      </c>
      <c r="I1893" s="37">
        <f t="shared" si="294"/>
        <v>37.760000000000304</v>
      </c>
      <c r="J1893" s="37">
        <f t="shared" si="297"/>
        <v>1.9800000000000005E-2</v>
      </c>
      <c r="K1893" s="37">
        <f t="shared" si="299"/>
        <v>1.9800000000000068E-2</v>
      </c>
      <c r="L1893" s="37">
        <f t="shared" si="295"/>
        <v>-6.2450045135165057E-18</v>
      </c>
      <c r="M1893" s="37">
        <f t="shared" si="296"/>
        <v>9.9000000000000338E-2</v>
      </c>
      <c r="N1893" s="36"/>
      <c r="O1893" s="37">
        <f>IF(M1893&gt;'FOBAS Calculator'!$D$22,0,1)</f>
        <v>1</v>
      </c>
      <c r="P1893" s="37">
        <f t="shared" si="298"/>
        <v>188.79999999999356</v>
      </c>
      <c r="Q1893" s="36"/>
      <c r="R1893" s="36"/>
    </row>
    <row r="1894" spans="1:18">
      <c r="A1894" s="36"/>
      <c r="B1894" s="36"/>
      <c r="C1894" s="36"/>
      <c r="D1894" s="37">
        <f t="shared" si="291"/>
        <v>188.89999999999355</v>
      </c>
      <c r="E1894" s="37"/>
      <c r="F1894" s="37">
        <f t="shared" si="290"/>
        <v>0.1</v>
      </c>
      <c r="G1894" s="53">
        <f t="shared" si="292"/>
        <v>1</v>
      </c>
      <c r="H1894" s="37">
        <f t="shared" si="293"/>
        <v>0.2</v>
      </c>
      <c r="I1894" s="37">
        <f t="shared" si="294"/>
        <v>37.780000000000307</v>
      </c>
      <c r="J1894" s="37">
        <f t="shared" si="297"/>
        <v>1.9800000000000005E-2</v>
      </c>
      <c r="K1894" s="37">
        <f t="shared" si="299"/>
        <v>1.9800000000000068E-2</v>
      </c>
      <c r="L1894" s="37">
        <f t="shared" si="295"/>
        <v>-6.2450045135165057E-18</v>
      </c>
      <c r="M1894" s="37">
        <f t="shared" si="296"/>
        <v>9.9000000000000338E-2</v>
      </c>
      <c r="N1894" s="36"/>
      <c r="O1894" s="37">
        <f>IF(M1894&gt;'FOBAS Calculator'!$D$22,0,1)</f>
        <v>1</v>
      </c>
      <c r="P1894" s="37">
        <f t="shared" si="298"/>
        <v>188.89999999999355</v>
      </c>
      <c r="Q1894" s="36"/>
      <c r="R1894" s="36"/>
    </row>
    <row r="1895" spans="1:18">
      <c r="A1895" s="36"/>
      <c r="B1895" s="36"/>
      <c r="C1895" s="36"/>
      <c r="D1895" s="37">
        <f t="shared" si="291"/>
        <v>188.99999999999355</v>
      </c>
      <c r="E1895" s="37"/>
      <c r="F1895" s="37">
        <f t="shared" si="290"/>
        <v>0.1</v>
      </c>
      <c r="G1895" s="53">
        <f t="shared" si="292"/>
        <v>1</v>
      </c>
      <c r="H1895" s="37">
        <f t="shared" si="293"/>
        <v>0.2</v>
      </c>
      <c r="I1895" s="37">
        <f t="shared" si="294"/>
        <v>37.80000000000031</v>
      </c>
      <c r="J1895" s="37">
        <f t="shared" si="297"/>
        <v>1.9800000000000005E-2</v>
      </c>
      <c r="K1895" s="37">
        <f t="shared" si="299"/>
        <v>1.9800000000000068E-2</v>
      </c>
      <c r="L1895" s="37">
        <f t="shared" si="295"/>
        <v>-6.2450045135165057E-18</v>
      </c>
      <c r="M1895" s="37">
        <f t="shared" si="296"/>
        <v>9.9000000000000338E-2</v>
      </c>
      <c r="N1895" s="36"/>
      <c r="O1895" s="37">
        <f>IF(M1895&gt;'FOBAS Calculator'!$D$22,0,1)</f>
        <v>1</v>
      </c>
      <c r="P1895" s="37">
        <f t="shared" si="298"/>
        <v>188.99999999999355</v>
      </c>
      <c r="Q1895" s="36"/>
      <c r="R1895" s="36"/>
    </row>
    <row r="1896" spans="1:18">
      <c r="A1896" s="36"/>
      <c r="B1896" s="36"/>
      <c r="C1896" s="36"/>
      <c r="D1896" s="37">
        <f t="shared" si="291"/>
        <v>189.09999999999354</v>
      </c>
      <c r="E1896" s="37"/>
      <c r="F1896" s="37">
        <f t="shared" si="290"/>
        <v>0.1</v>
      </c>
      <c r="G1896" s="53">
        <f t="shared" si="292"/>
        <v>1</v>
      </c>
      <c r="H1896" s="37">
        <f t="shared" si="293"/>
        <v>0.2</v>
      </c>
      <c r="I1896" s="37">
        <f t="shared" si="294"/>
        <v>37.820000000000313</v>
      </c>
      <c r="J1896" s="37">
        <f t="shared" si="297"/>
        <v>1.9800000000000005E-2</v>
      </c>
      <c r="K1896" s="37">
        <f t="shared" si="299"/>
        <v>1.9800000000000068E-2</v>
      </c>
      <c r="L1896" s="37">
        <f t="shared" si="295"/>
        <v>-6.2450045135165057E-18</v>
      </c>
      <c r="M1896" s="37">
        <f t="shared" si="296"/>
        <v>9.9000000000000338E-2</v>
      </c>
      <c r="N1896" s="36"/>
      <c r="O1896" s="37">
        <f>IF(M1896&gt;'FOBAS Calculator'!$D$22,0,1)</f>
        <v>1</v>
      </c>
      <c r="P1896" s="37">
        <f t="shared" si="298"/>
        <v>189.09999999999354</v>
      </c>
      <c r="Q1896" s="36"/>
      <c r="R1896" s="36"/>
    </row>
    <row r="1897" spans="1:18">
      <c r="A1897" s="36"/>
      <c r="B1897" s="36"/>
      <c r="C1897" s="36"/>
      <c r="D1897" s="37">
        <f t="shared" si="291"/>
        <v>189.19999999999354</v>
      </c>
      <c r="E1897" s="37"/>
      <c r="F1897" s="37">
        <f t="shared" si="290"/>
        <v>0.1</v>
      </c>
      <c r="G1897" s="53">
        <f t="shared" si="292"/>
        <v>1</v>
      </c>
      <c r="H1897" s="37">
        <f t="shared" si="293"/>
        <v>0.2</v>
      </c>
      <c r="I1897" s="37">
        <f t="shared" si="294"/>
        <v>37.840000000000316</v>
      </c>
      <c r="J1897" s="37">
        <f t="shared" si="297"/>
        <v>1.9800000000000005E-2</v>
      </c>
      <c r="K1897" s="37">
        <f t="shared" si="299"/>
        <v>1.9800000000000068E-2</v>
      </c>
      <c r="L1897" s="37">
        <f t="shared" si="295"/>
        <v>-6.2450045135165057E-18</v>
      </c>
      <c r="M1897" s="37">
        <f t="shared" si="296"/>
        <v>9.9000000000000338E-2</v>
      </c>
      <c r="N1897" s="36"/>
      <c r="O1897" s="37">
        <f>IF(M1897&gt;'FOBAS Calculator'!$D$22,0,1)</f>
        <v>1</v>
      </c>
      <c r="P1897" s="37">
        <f t="shared" si="298"/>
        <v>189.19999999999354</v>
      </c>
      <c r="Q1897" s="36"/>
      <c r="R1897" s="36"/>
    </row>
    <row r="1898" spans="1:18">
      <c r="A1898" s="36"/>
      <c r="B1898" s="36"/>
      <c r="C1898" s="36"/>
      <c r="D1898" s="37">
        <f t="shared" si="291"/>
        <v>189.29999999999353</v>
      </c>
      <c r="E1898" s="37"/>
      <c r="F1898" s="37">
        <f t="shared" si="290"/>
        <v>0.1</v>
      </c>
      <c r="G1898" s="53">
        <f t="shared" si="292"/>
        <v>1</v>
      </c>
      <c r="H1898" s="37">
        <f t="shared" si="293"/>
        <v>0.2</v>
      </c>
      <c r="I1898" s="37">
        <f t="shared" si="294"/>
        <v>37.860000000000319</v>
      </c>
      <c r="J1898" s="37">
        <f t="shared" si="297"/>
        <v>1.9800000000000005E-2</v>
      </c>
      <c r="K1898" s="37">
        <f t="shared" si="299"/>
        <v>1.9800000000000068E-2</v>
      </c>
      <c r="L1898" s="37">
        <f t="shared" si="295"/>
        <v>-6.2450045135165057E-18</v>
      </c>
      <c r="M1898" s="37">
        <f t="shared" si="296"/>
        <v>9.9000000000000338E-2</v>
      </c>
      <c r="N1898" s="36"/>
      <c r="O1898" s="37">
        <f>IF(M1898&gt;'FOBAS Calculator'!$D$22,0,1)</f>
        <v>1</v>
      </c>
      <c r="P1898" s="37">
        <f t="shared" si="298"/>
        <v>189.29999999999353</v>
      </c>
      <c r="Q1898" s="36"/>
      <c r="R1898" s="36"/>
    </row>
    <row r="1899" spans="1:18">
      <c r="A1899" s="36"/>
      <c r="B1899" s="36"/>
      <c r="C1899" s="36"/>
      <c r="D1899" s="37">
        <f t="shared" si="291"/>
        <v>189.39999999999353</v>
      </c>
      <c r="E1899" s="37"/>
      <c r="F1899" s="37">
        <f t="shared" si="290"/>
        <v>0.1</v>
      </c>
      <c r="G1899" s="53">
        <f t="shared" si="292"/>
        <v>1</v>
      </c>
      <c r="H1899" s="37">
        <f t="shared" si="293"/>
        <v>0.2</v>
      </c>
      <c r="I1899" s="37">
        <f t="shared" si="294"/>
        <v>37.880000000000322</v>
      </c>
      <c r="J1899" s="37">
        <f t="shared" si="297"/>
        <v>1.9800000000000005E-2</v>
      </c>
      <c r="K1899" s="37">
        <f t="shared" si="299"/>
        <v>1.9800000000000068E-2</v>
      </c>
      <c r="L1899" s="37">
        <f t="shared" si="295"/>
        <v>-6.2450045135165057E-18</v>
      </c>
      <c r="M1899" s="37">
        <f t="shared" si="296"/>
        <v>9.9000000000000338E-2</v>
      </c>
      <c r="N1899" s="36"/>
      <c r="O1899" s="37">
        <f>IF(M1899&gt;'FOBAS Calculator'!$D$22,0,1)</f>
        <v>1</v>
      </c>
      <c r="P1899" s="37">
        <f t="shared" si="298"/>
        <v>189.39999999999353</v>
      </c>
      <c r="Q1899" s="36"/>
      <c r="R1899" s="36"/>
    </row>
    <row r="1900" spans="1:18">
      <c r="A1900" s="36"/>
      <c r="B1900" s="36"/>
      <c r="C1900" s="36"/>
      <c r="D1900" s="37">
        <f t="shared" si="291"/>
        <v>189.49999999999352</v>
      </c>
      <c r="E1900" s="37"/>
      <c r="F1900" s="37">
        <f t="shared" si="290"/>
        <v>0.1</v>
      </c>
      <c r="G1900" s="53">
        <f t="shared" si="292"/>
        <v>1</v>
      </c>
      <c r="H1900" s="37">
        <f t="shared" si="293"/>
        <v>0.2</v>
      </c>
      <c r="I1900" s="37">
        <f t="shared" si="294"/>
        <v>37.900000000000325</v>
      </c>
      <c r="J1900" s="37">
        <f t="shared" si="297"/>
        <v>1.9800000000000005E-2</v>
      </c>
      <c r="K1900" s="37">
        <f t="shared" si="299"/>
        <v>1.9800000000000068E-2</v>
      </c>
      <c r="L1900" s="37">
        <f t="shared" si="295"/>
        <v>-6.2450045135165057E-18</v>
      </c>
      <c r="M1900" s="37">
        <f t="shared" si="296"/>
        <v>9.9000000000000338E-2</v>
      </c>
      <c r="N1900" s="36"/>
      <c r="O1900" s="37">
        <f>IF(M1900&gt;'FOBAS Calculator'!$D$22,0,1)</f>
        <v>1</v>
      </c>
      <c r="P1900" s="37">
        <f t="shared" si="298"/>
        <v>189.49999999999352</v>
      </c>
      <c r="Q1900" s="36"/>
      <c r="R1900" s="36"/>
    </row>
    <row r="1901" spans="1:18">
      <c r="A1901" s="36"/>
      <c r="B1901" s="36"/>
      <c r="C1901" s="36"/>
      <c r="D1901" s="37">
        <f t="shared" si="291"/>
        <v>189.59999999999351</v>
      </c>
      <c r="E1901" s="37"/>
      <c r="F1901" s="37">
        <f t="shared" si="290"/>
        <v>0.1</v>
      </c>
      <c r="G1901" s="53">
        <f t="shared" si="292"/>
        <v>1</v>
      </c>
      <c r="H1901" s="37">
        <f t="shared" si="293"/>
        <v>0.2</v>
      </c>
      <c r="I1901" s="37">
        <f t="shared" si="294"/>
        <v>37.920000000000329</v>
      </c>
      <c r="J1901" s="37">
        <f t="shared" si="297"/>
        <v>1.9800000000000005E-2</v>
      </c>
      <c r="K1901" s="37">
        <f t="shared" si="299"/>
        <v>1.9800000000000068E-2</v>
      </c>
      <c r="L1901" s="37">
        <f t="shared" si="295"/>
        <v>-6.2450045135165057E-18</v>
      </c>
      <c r="M1901" s="37">
        <f t="shared" si="296"/>
        <v>9.9000000000000338E-2</v>
      </c>
      <c r="N1901" s="36"/>
      <c r="O1901" s="37">
        <f>IF(M1901&gt;'FOBAS Calculator'!$D$22,0,1)</f>
        <v>1</v>
      </c>
      <c r="P1901" s="37">
        <f t="shared" si="298"/>
        <v>189.59999999999351</v>
      </c>
      <c r="Q1901" s="36"/>
      <c r="R1901" s="36"/>
    </row>
    <row r="1902" spans="1:18">
      <c r="A1902" s="36"/>
      <c r="B1902" s="36"/>
      <c r="C1902" s="36"/>
      <c r="D1902" s="37">
        <f t="shared" si="291"/>
        <v>189.69999999999351</v>
      </c>
      <c r="E1902" s="37"/>
      <c r="F1902" s="37">
        <f t="shared" si="290"/>
        <v>0.1</v>
      </c>
      <c r="G1902" s="53">
        <f t="shared" si="292"/>
        <v>1</v>
      </c>
      <c r="H1902" s="37">
        <f t="shared" si="293"/>
        <v>0.2</v>
      </c>
      <c r="I1902" s="37">
        <f t="shared" si="294"/>
        <v>37.940000000000332</v>
      </c>
      <c r="J1902" s="37">
        <f t="shared" si="297"/>
        <v>1.9800000000000005E-2</v>
      </c>
      <c r="K1902" s="37">
        <f t="shared" si="299"/>
        <v>1.9800000000000068E-2</v>
      </c>
      <c r="L1902" s="37">
        <f t="shared" si="295"/>
        <v>-6.2450045135165057E-18</v>
      </c>
      <c r="M1902" s="37">
        <f t="shared" si="296"/>
        <v>9.9000000000000338E-2</v>
      </c>
      <c r="N1902" s="36"/>
      <c r="O1902" s="37">
        <f>IF(M1902&gt;'FOBAS Calculator'!$D$22,0,1)</f>
        <v>1</v>
      </c>
      <c r="P1902" s="37">
        <f t="shared" si="298"/>
        <v>189.69999999999351</v>
      </c>
      <c r="Q1902" s="36"/>
      <c r="R1902" s="36"/>
    </row>
    <row r="1903" spans="1:18">
      <c r="A1903" s="36"/>
      <c r="B1903" s="36"/>
      <c r="C1903" s="36"/>
      <c r="D1903" s="37">
        <f t="shared" si="291"/>
        <v>189.7999999999935</v>
      </c>
      <c r="E1903" s="37"/>
      <c r="F1903" s="37">
        <f t="shared" si="290"/>
        <v>0.1</v>
      </c>
      <c r="G1903" s="53">
        <f t="shared" si="292"/>
        <v>1</v>
      </c>
      <c r="H1903" s="37">
        <f t="shared" si="293"/>
        <v>0.2</v>
      </c>
      <c r="I1903" s="37">
        <f t="shared" si="294"/>
        <v>37.960000000000335</v>
      </c>
      <c r="J1903" s="37">
        <f t="shared" si="297"/>
        <v>1.9800000000000005E-2</v>
      </c>
      <c r="K1903" s="37">
        <f t="shared" si="299"/>
        <v>1.9800000000000068E-2</v>
      </c>
      <c r="L1903" s="37">
        <f t="shared" si="295"/>
        <v>-6.2450045135165057E-18</v>
      </c>
      <c r="M1903" s="37">
        <f t="shared" si="296"/>
        <v>9.9000000000000338E-2</v>
      </c>
      <c r="N1903" s="36"/>
      <c r="O1903" s="37">
        <f>IF(M1903&gt;'FOBAS Calculator'!$D$22,0,1)</f>
        <v>1</v>
      </c>
      <c r="P1903" s="37">
        <f t="shared" si="298"/>
        <v>189.7999999999935</v>
      </c>
      <c r="Q1903" s="36"/>
      <c r="R1903" s="36"/>
    </row>
    <row r="1904" spans="1:18">
      <c r="A1904" s="36"/>
      <c r="B1904" s="36"/>
      <c r="C1904" s="36"/>
      <c r="D1904" s="37">
        <f t="shared" si="291"/>
        <v>189.8999999999935</v>
      </c>
      <c r="E1904" s="37"/>
      <c r="F1904" s="37">
        <f t="shared" si="290"/>
        <v>0.1</v>
      </c>
      <c r="G1904" s="53">
        <f t="shared" si="292"/>
        <v>1</v>
      </c>
      <c r="H1904" s="37">
        <f t="shared" si="293"/>
        <v>0.2</v>
      </c>
      <c r="I1904" s="37">
        <f t="shared" si="294"/>
        <v>37.980000000000338</v>
      </c>
      <c r="J1904" s="37">
        <f t="shared" si="297"/>
        <v>1.9800000000000005E-2</v>
      </c>
      <c r="K1904" s="37">
        <f t="shared" si="299"/>
        <v>1.9800000000000068E-2</v>
      </c>
      <c r="L1904" s="37">
        <f t="shared" si="295"/>
        <v>-6.2450045135165057E-18</v>
      </c>
      <c r="M1904" s="37">
        <f t="shared" si="296"/>
        <v>9.9000000000000338E-2</v>
      </c>
      <c r="N1904" s="36"/>
      <c r="O1904" s="37">
        <f>IF(M1904&gt;'FOBAS Calculator'!$D$22,0,1)</f>
        <v>1</v>
      </c>
      <c r="P1904" s="37">
        <f t="shared" si="298"/>
        <v>189.8999999999935</v>
      </c>
      <c r="Q1904" s="36"/>
      <c r="R1904" s="36"/>
    </row>
    <row r="1905" spans="1:18">
      <c r="A1905" s="36"/>
      <c r="B1905" s="36"/>
      <c r="C1905" s="36"/>
      <c r="D1905" s="37">
        <f t="shared" si="291"/>
        <v>189.99999999999349</v>
      </c>
      <c r="E1905" s="37"/>
      <c r="F1905" s="37">
        <f t="shared" si="290"/>
        <v>0.1</v>
      </c>
      <c r="G1905" s="53">
        <f t="shared" si="292"/>
        <v>1</v>
      </c>
      <c r="H1905" s="37">
        <f t="shared" si="293"/>
        <v>0.2</v>
      </c>
      <c r="I1905" s="37">
        <f t="shared" si="294"/>
        <v>38.000000000000341</v>
      </c>
      <c r="J1905" s="37">
        <f t="shared" si="297"/>
        <v>1.9800000000000005E-2</v>
      </c>
      <c r="K1905" s="37">
        <f t="shared" si="299"/>
        <v>1.9800000000000068E-2</v>
      </c>
      <c r="L1905" s="37">
        <f t="shared" si="295"/>
        <v>-6.2450045135165057E-18</v>
      </c>
      <c r="M1905" s="37">
        <f t="shared" si="296"/>
        <v>9.9000000000000338E-2</v>
      </c>
      <c r="N1905" s="36"/>
      <c r="O1905" s="37">
        <f>IF(M1905&gt;'FOBAS Calculator'!$D$22,0,1)</f>
        <v>1</v>
      </c>
      <c r="P1905" s="37">
        <f t="shared" si="298"/>
        <v>189.99999999999349</v>
      </c>
      <c r="Q1905" s="36"/>
      <c r="R1905" s="36"/>
    </row>
    <row r="1906" spans="1:18">
      <c r="A1906" s="36"/>
      <c r="B1906" s="36"/>
      <c r="C1906" s="36"/>
      <c r="D1906" s="37">
        <f t="shared" si="291"/>
        <v>190.09999999999349</v>
      </c>
      <c r="E1906" s="37"/>
      <c r="F1906" s="37">
        <f t="shared" si="290"/>
        <v>0.1</v>
      </c>
      <c r="G1906" s="53">
        <f t="shared" si="292"/>
        <v>1</v>
      </c>
      <c r="H1906" s="37">
        <f t="shared" si="293"/>
        <v>0.2</v>
      </c>
      <c r="I1906" s="37">
        <f t="shared" si="294"/>
        <v>38.020000000000344</v>
      </c>
      <c r="J1906" s="37">
        <f t="shared" si="297"/>
        <v>1.9800000000000005E-2</v>
      </c>
      <c r="K1906" s="37">
        <f t="shared" si="299"/>
        <v>1.9800000000000068E-2</v>
      </c>
      <c r="L1906" s="37">
        <f t="shared" si="295"/>
        <v>-6.2450045135165057E-18</v>
      </c>
      <c r="M1906" s="37">
        <f t="shared" si="296"/>
        <v>9.9000000000000338E-2</v>
      </c>
      <c r="N1906" s="36"/>
      <c r="O1906" s="37">
        <f>IF(M1906&gt;'FOBAS Calculator'!$D$22,0,1)</f>
        <v>1</v>
      </c>
      <c r="P1906" s="37">
        <f t="shared" si="298"/>
        <v>190.09999999999349</v>
      </c>
      <c r="Q1906" s="36"/>
      <c r="R1906" s="36"/>
    </row>
    <row r="1907" spans="1:18">
      <c r="A1907" s="36"/>
      <c r="B1907" s="36"/>
      <c r="C1907" s="36"/>
      <c r="D1907" s="37">
        <f t="shared" si="291"/>
        <v>190.19999999999348</v>
      </c>
      <c r="E1907" s="37"/>
      <c r="F1907" s="37">
        <f t="shared" si="290"/>
        <v>0.1</v>
      </c>
      <c r="G1907" s="53">
        <f t="shared" si="292"/>
        <v>1</v>
      </c>
      <c r="H1907" s="37">
        <f t="shared" si="293"/>
        <v>0.2</v>
      </c>
      <c r="I1907" s="37">
        <f t="shared" si="294"/>
        <v>38.040000000000347</v>
      </c>
      <c r="J1907" s="37">
        <f t="shared" si="297"/>
        <v>1.9800000000000005E-2</v>
      </c>
      <c r="K1907" s="37">
        <f t="shared" si="299"/>
        <v>1.9800000000000068E-2</v>
      </c>
      <c r="L1907" s="37">
        <f t="shared" si="295"/>
        <v>-6.2450045135165057E-18</v>
      </c>
      <c r="M1907" s="37">
        <f t="shared" si="296"/>
        <v>9.9000000000000338E-2</v>
      </c>
      <c r="N1907" s="36"/>
      <c r="O1907" s="37">
        <f>IF(M1907&gt;'FOBAS Calculator'!$D$22,0,1)</f>
        <v>1</v>
      </c>
      <c r="P1907" s="37">
        <f t="shared" si="298"/>
        <v>190.19999999999348</v>
      </c>
      <c r="Q1907" s="36"/>
      <c r="R1907" s="36"/>
    </row>
    <row r="1908" spans="1:18">
      <c r="A1908" s="36"/>
      <c r="B1908" s="36"/>
      <c r="C1908" s="36"/>
      <c r="D1908" s="37">
        <f t="shared" si="291"/>
        <v>190.29999999999347</v>
      </c>
      <c r="E1908" s="37"/>
      <c r="F1908" s="37">
        <f t="shared" si="290"/>
        <v>0.1</v>
      </c>
      <c r="G1908" s="53">
        <f t="shared" si="292"/>
        <v>1</v>
      </c>
      <c r="H1908" s="37">
        <f t="shared" si="293"/>
        <v>0.2</v>
      </c>
      <c r="I1908" s="37">
        <f t="shared" si="294"/>
        <v>38.06000000000035</v>
      </c>
      <c r="J1908" s="37">
        <f t="shared" si="297"/>
        <v>1.9800000000000005E-2</v>
      </c>
      <c r="K1908" s="37">
        <f t="shared" si="299"/>
        <v>1.9800000000000068E-2</v>
      </c>
      <c r="L1908" s="37">
        <f t="shared" si="295"/>
        <v>-6.2450045135165057E-18</v>
      </c>
      <c r="M1908" s="37">
        <f t="shared" si="296"/>
        <v>9.9000000000000338E-2</v>
      </c>
      <c r="N1908" s="36"/>
      <c r="O1908" s="37">
        <f>IF(M1908&gt;'FOBAS Calculator'!$D$22,0,1)</f>
        <v>1</v>
      </c>
      <c r="P1908" s="37">
        <f t="shared" si="298"/>
        <v>190.29999999999347</v>
      </c>
      <c r="Q1908" s="36"/>
      <c r="R1908" s="36"/>
    </row>
    <row r="1909" spans="1:18">
      <c r="A1909" s="36"/>
      <c r="B1909" s="36"/>
      <c r="C1909" s="36"/>
      <c r="D1909" s="37">
        <f t="shared" si="291"/>
        <v>190.39999999999347</v>
      </c>
      <c r="E1909" s="37"/>
      <c r="F1909" s="37">
        <f t="shared" si="290"/>
        <v>0.1</v>
      </c>
      <c r="G1909" s="53">
        <f t="shared" si="292"/>
        <v>1</v>
      </c>
      <c r="H1909" s="37">
        <f t="shared" si="293"/>
        <v>0.2</v>
      </c>
      <c r="I1909" s="37">
        <f t="shared" si="294"/>
        <v>38.080000000000354</v>
      </c>
      <c r="J1909" s="37">
        <f t="shared" si="297"/>
        <v>1.9800000000000005E-2</v>
      </c>
      <c r="K1909" s="37">
        <f t="shared" si="299"/>
        <v>1.9800000000000068E-2</v>
      </c>
      <c r="L1909" s="37">
        <f t="shared" si="295"/>
        <v>-6.2450045135165057E-18</v>
      </c>
      <c r="M1909" s="37">
        <f t="shared" si="296"/>
        <v>9.9000000000000338E-2</v>
      </c>
      <c r="N1909" s="36"/>
      <c r="O1909" s="37">
        <f>IF(M1909&gt;'FOBAS Calculator'!$D$22,0,1)</f>
        <v>1</v>
      </c>
      <c r="P1909" s="37">
        <f t="shared" si="298"/>
        <v>190.39999999999347</v>
      </c>
      <c r="Q1909" s="36"/>
      <c r="R1909" s="36"/>
    </row>
    <row r="1910" spans="1:18">
      <c r="A1910" s="36"/>
      <c r="B1910" s="36"/>
      <c r="C1910" s="36"/>
      <c r="D1910" s="37">
        <f t="shared" si="291"/>
        <v>190.49999999999346</v>
      </c>
      <c r="E1910" s="37"/>
      <c r="F1910" s="37">
        <f t="shared" si="290"/>
        <v>0.1</v>
      </c>
      <c r="G1910" s="53">
        <f t="shared" si="292"/>
        <v>1</v>
      </c>
      <c r="H1910" s="37">
        <f t="shared" si="293"/>
        <v>0.2</v>
      </c>
      <c r="I1910" s="37">
        <f t="shared" si="294"/>
        <v>38.100000000000357</v>
      </c>
      <c r="J1910" s="37">
        <f t="shared" si="297"/>
        <v>1.9800000000000005E-2</v>
      </c>
      <c r="K1910" s="37">
        <f t="shared" si="299"/>
        <v>1.9800000000000068E-2</v>
      </c>
      <c r="L1910" s="37">
        <f t="shared" si="295"/>
        <v>-6.2450045135165057E-18</v>
      </c>
      <c r="M1910" s="37">
        <f t="shared" si="296"/>
        <v>9.9000000000000338E-2</v>
      </c>
      <c r="N1910" s="36"/>
      <c r="O1910" s="37">
        <f>IF(M1910&gt;'FOBAS Calculator'!$D$22,0,1)</f>
        <v>1</v>
      </c>
      <c r="P1910" s="37">
        <f t="shared" si="298"/>
        <v>190.49999999999346</v>
      </c>
      <c r="Q1910" s="36"/>
      <c r="R1910" s="36"/>
    </row>
    <row r="1911" spans="1:18">
      <c r="A1911" s="36"/>
      <c r="B1911" s="36"/>
      <c r="C1911" s="36"/>
      <c r="D1911" s="37">
        <f t="shared" si="291"/>
        <v>190.59999999999346</v>
      </c>
      <c r="E1911" s="37"/>
      <c r="F1911" s="37">
        <f t="shared" si="290"/>
        <v>0.1</v>
      </c>
      <c r="G1911" s="53">
        <f t="shared" si="292"/>
        <v>1</v>
      </c>
      <c r="H1911" s="37">
        <f t="shared" si="293"/>
        <v>0.2</v>
      </c>
      <c r="I1911" s="37">
        <f t="shared" si="294"/>
        <v>38.12000000000036</v>
      </c>
      <c r="J1911" s="37">
        <f t="shared" si="297"/>
        <v>1.9800000000000005E-2</v>
      </c>
      <c r="K1911" s="37">
        <f t="shared" si="299"/>
        <v>1.9800000000000068E-2</v>
      </c>
      <c r="L1911" s="37">
        <f t="shared" si="295"/>
        <v>-6.2450045135165057E-18</v>
      </c>
      <c r="M1911" s="37">
        <f t="shared" si="296"/>
        <v>9.9000000000000338E-2</v>
      </c>
      <c r="N1911" s="36"/>
      <c r="O1911" s="37">
        <f>IF(M1911&gt;'FOBAS Calculator'!$D$22,0,1)</f>
        <v>1</v>
      </c>
      <c r="P1911" s="37">
        <f t="shared" si="298"/>
        <v>190.59999999999346</v>
      </c>
      <c r="Q1911" s="36"/>
      <c r="R1911" s="36"/>
    </row>
    <row r="1912" spans="1:18">
      <c r="A1912" s="36"/>
      <c r="B1912" s="36"/>
      <c r="C1912" s="36"/>
      <c r="D1912" s="37">
        <f t="shared" si="291"/>
        <v>190.69999999999345</v>
      </c>
      <c r="E1912" s="37"/>
      <c r="F1912" s="37">
        <f t="shared" si="290"/>
        <v>0.1</v>
      </c>
      <c r="G1912" s="53">
        <f t="shared" si="292"/>
        <v>1</v>
      </c>
      <c r="H1912" s="37">
        <f t="shared" si="293"/>
        <v>0.2</v>
      </c>
      <c r="I1912" s="37">
        <f t="shared" si="294"/>
        <v>38.140000000000363</v>
      </c>
      <c r="J1912" s="37">
        <f t="shared" si="297"/>
        <v>1.9800000000000005E-2</v>
      </c>
      <c r="K1912" s="37">
        <f t="shared" si="299"/>
        <v>1.9800000000000068E-2</v>
      </c>
      <c r="L1912" s="37">
        <f t="shared" si="295"/>
        <v>-6.2450045135165057E-18</v>
      </c>
      <c r="M1912" s="37">
        <f t="shared" si="296"/>
        <v>9.9000000000000338E-2</v>
      </c>
      <c r="N1912" s="36"/>
      <c r="O1912" s="37">
        <f>IF(M1912&gt;'FOBAS Calculator'!$D$22,0,1)</f>
        <v>1</v>
      </c>
      <c r="P1912" s="37">
        <f t="shared" si="298"/>
        <v>190.69999999999345</v>
      </c>
      <c r="Q1912" s="36"/>
      <c r="R1912" s="36"/>
    </row>
    <row r="1913" spans="1:18">
      <c r="A1913" s="36"/>
      <c r="B1913" s="36"/>
      <c r="C1913" s="36"/>
      <c r="D1913" s="37">
        <f t="shared" si="291"/>
        <v>190.79999999999345</v>
      </c>
      <c r="E1913" s="37"/>
      <c r="F1913" s="37">
        <f t="shared" si="290"/>
        <v>0.1</v>
      </c>
      <c r="G1913" s="53">
        <f t="shared" si="292"/>
        <v>1</v>
      </c>
      <c r="H1913" s="37">
        <f t="shared" si="293"/>
        <v>0.2</v>
      </c>
      <c r="I1913" s="37">
        <f t="shared" si="294"/>
        <v>38.160000000000366</v>
      </c>
      <c r="J1913" s="37">
        <f t="shared" si="297"/>
        <v>1.9800000000000005E-2</v>
      </c>
      <c r="K1913" s="37">
        <f t="shared" si="299"/>
        <v>1.9800000000000068E-2</v>
      </c>
      <c r="L1913" s="37">
        <f t="shared" si="295"/>
        <v>-6.2450045135165057E-18</v>
      </c>
      <c r="M1913" s="37">
        <f t="shared" si="296"/>
        <v>9.9000000000000338E-2</v>
      </c>
      <c r="N1913" s="36"/>
      <c r="O1913" s="37">
        <f>IF(M1913&gt;'FOBAS Calculator'!$D$22,0,1)</f>
        <v>1</v>
      </c>
      <c r="P1913" s="37">
        <f t="shared" si="298"/>
        <v>190.79999999999345</v>
      </c>
      <c r="Q1913" s="36"/>
      <c r="R1913" s="36"/>
    </row>
    <row r="1914" spans="1:18">
      <c r="A1914" s="36"/>
      <c r="B1914" s="36"/>
      <c r="C1914" s="36"/>
      <c r="D1914" s="37">
        <f t="shared" si="291"/>
        <v>190.89999999999344</v>
      </c>
      <c r="E1914" s="37"/>
      <c r="F1914" s="37">
        <f t="shared" si="290"/>
        <v>0.1</v>
      </c>
      <c r="G1914" s="53">
        <f t="shared" si="292"/>
        <v>1</v>
      </c>
      <c r="H1914" s="37">
        <f t="shared" si="293"/>
        <v>0.2</v>
      </c>
      <c r="I1914" s="37">
        <f t="shared" si="294"/>
        <v>38.180000000000369</v>
      </c>
      <c r="J1914" s="37">
        <f t="shared" si="297"/>
        <v>1.9800000000000005E-2</v>
      </c>
      <c r="K1914" s="37">
        <f t="shared" si="299"/>
        <v>1.9800000000000068E-2</v>
      </c>
      <c r="L1914" s="37">
        <f t="shared" si="295"/>
        <v>-6.2450045135165057E-18</v>
      </c>
      <c r="M1914" s="37">
        <f t="shared" si="296"/>
        <v>9.9000000000000338E-2</v>
      </c>
      <c r="N1914" s="36"/>
      <c r="O1914" s="37">
        <f>IF(M1914&gt;'FOBAS Calculator'!$D$22,0,1)</f>
        <v>1</v>
      </c>
      <c r="P1914" s="37">
        <f t="shared" si="298"/>
        <v>190.89999999999344</v>
      </c>
      <c r="Q1914" s="36"/>
      <c r="R1914" s="36"/>
    </row>
    <row r="1915" spans="1:18">
      <c r="A1915" s="36"/>
      <c r="B1915" s="36"/>
      <c r="C1915" s="36"/>
      <c r="D1915" s="37">
        <f t="shared" si="291"/>
        <v>190.99999999999343</v>
      </c>
      <c r="E1915" s="37"/>
      <c r="F1915" s="37">
        <f t="shared" si="290"/>
        <v>0.1</v>
      </c>
      <c r="G1915" s="53">
        <f t="shared" si="292"/>
        <v>1</v>
      </c>
      <c r="H1915" s="37">
        <f t="shared" si="293"/>
        <v>0.2</v>
      </c>
      <c r="I1915" s="37">
        <f t="shared" si="294"/>
        <v>38.200000000000372</v>
      </c>
      <c r="J1915" s="37">
        <f t="shared" si="297"/>
        <v>1.9800000000000005E-2</v>
      </c>
      <c r="K1915" s="37">
        <f t="shared" si="299"/>
        <v>1.9800000000000068E-2</v>
      </c>
      <c r="L1915" s="37">
        <f t="shared" si="295"/>
        <v>-6.2450045135165057E-18</v>
      </c>
      <c r="M1915" s="37">
        <f t="shared" si="296"/>
        <v>9.9000000000000338E-2</v>
      </c>
      <c r="N1915" s="36"/>
      <c r="O1915" s="37">
        <f>IF(M1915&gt;'FOBAS Calculator'!$D$22,0,1)</f>
        <v>1</v>
      </c>
      <c r="P1915" s="37">
        <f t="shared" si="298"/>
        <v>190.99999999999343</v>
      </c>
      <c r="Q1915" s="36"/>
      <c r="R1915" s="36"/>
    </row>
    <row r="1916" spans="1:18">
      <c r="A1916" s="36"/>
      <c r="B1916" s="36"/>
      <c r="C1916" s="36"/>
      <c r="D1916" s="37">
        <f t="shared" si="291"/>
        <v>191.09999999999343</v>
      </c>
      <c r="E1916" s="37"/>
      <c r="F1916" s="37">
        <f t="shared" si="290"/>
        <v>0.1</v>
      </c>
      <c r="G1916" s="53">
        <f t="shared" si="292"/>
        <v>1</v>
      </c>
      <c r="H1916" s="37">
        <f t="shared" si="293"/>
        <v>0.2</v>
      </c>
      <c r="I1916" s="37">
        <f t="shared" si="294"/>
        <v>38.220000000000375</v>
      </c>
      <c r="J1916" s="37">
        <f t="shared" si="297"/>
        <v>1.9800000000000005E-2</v>
      </c>
      <c r="K1916" s="37">
        <f t="shared" si="299"/>
        <v>1.9800000000000068E-2</v>
      </c>
      <c r="L1916" s="37">
        <f t="shared" si="295"/>
        <v>-6.2450045135165057E-18</v>
      </c>
      <c r="M1916" s="37">
        <f t="shared" si="296"/>
        <v>9.9000000000000338E-2</v>
      </c>
      <c r="N1916" s="36"/>
      <c r="O1916" s="37">
        <f>IF(M1916&gt;'FOBAS Calculator'!$D$22,0,1)</f>
        <v>1</v>
      </c>
      <c r="P1916" s="37">
        <f t="shared" si="298"/>
        <v>191.09999999999343</v>
      </c>
      <c r="Q1916" s="36"/>
      <c r="R1916" s="36"/>
    </row>
    <row r="1917" spans="1:18">
      <c r="A1917" s="36"/>
      <c r="B1917" s="36"/>
      <c r="C1917" s="36"/>
      <c r="D1917" s="37">
        <f t="shared" si="291"/>
        <v>191.19999999999342</v>
      </c>
      <c r="E1917" s="37"/>
      <c r="F1917" s="37">
        <f t="shared" si="290"/>
        <v>0.1</v>
      </c>
      <c r="G1917" s="53">
        <f t="shared" si="292"/>
        <v>1</v>
      </c>
      <c r="H1917" s="37">
        <f t="shared" si="293"/>
        <v>0.2</v>
      </c>
      <c r="I1917" s="37">
        <f t="shared" si="294"/>
        <v>38.240000000000379</v>
      </c>
      <c r="J1917" s="37">
        <f t="shared" si="297"/>
        <v>1.9800000000000005E-2</v>
      </c>
      <c r="K1917" s="37">
        <f t="shared" si="299"/>
        <v>1.9800000000000068E-2</v>
      </c>
      <c r="L1917" s="37">
        <f t="shared" si="295"/>
        <v>-6.2450045135165057E-18</v>
      </c>
      <c r="M1917" s="37">
        <f t="shared" si="296"/>
        <v>9.9000000000000338E-2</v>
      </c>
      <c r="N1917" s="36"/>
      <c r="O1917" s="37">
        <f>IF(M1917&gt;'FOBAS Calculator'!$D$22,0,1)</f>
        <v>1</v>
      </c>
      <c r="P1917" s="37">
        <f t="shared" si="298"/>
        <v>191.19999999999342</v>
      </c>
      <c r="Q1917" s="36"/>
      <c r="R1917" s="36"/>
    </row>
    <row r="1918" spans="1:18">
      <c r="A1918" s="36"/>
      <c r="B1918" s="36"/>
      <c r="C1918" s="36"/>
      <c r="D1918" s="37">
        <f t="shared" si="291"/>
        <v>191.29999999999342</v>
      </c>
      <c r="E1918" s="37"/>
      <c r="F1918" s="37">
        <f t="shared" si="290"/>
        <v>0.1</v>
      </c>
      <c r="G1918" s="53">
        <f t="shared" si="292"/>
        <v>1</v>
      </c>
      <c r="H1918" s="37">
        <f t="shared" si="293"/>
        <v>0.2</v>
      </c>
      <c r="I1918" s="37">
        <f t="shared" si="294"/>
        <v>38.260000000000382</v>
      </c>
      <c r="J1918" s="37">
        <f t="shared" si="297"/>
        <v>1.9800000000000005E-2</v>
      </c>
      <c r="K1918" s="37">
        <f t="shared" si="299"/>
        <v>1.9800000000000068E-2</v>
      </c>
      <c r="L1918" s="37">
        <f t="shared" si="295"/>
        <v>-6.2450045135165057E-18</v>
      </c>
      <c r="M1918" s="37">
        <f t="shared" si="296"/>
        <v>9.9000000000000338E-2</v>
      </c>
      <c r="N1918" s="36"/>
      <c r="O1918" s="37">
        <f>IF(M1918&gt;'FOBAS Calculator'!$D$22,0,1)</f>
        <v>1</v>
      </c>
      <c r="P1918" s="37">
        <f t="shared" si="298"/>
        <v>191.29999999999342</v>
      </c>
      <c r="Q1918" s="36"/>
      <c r="R1918" s="36"/>
    </row>
    <row r="1919" spans="1:18">
      <c r="A1919" s="36"/>
      <c r="B1919" s="36"/>
      <c r="C1919" s="36"/>
      <c r="D1919" s="37">
        <f t="shared" si="291"/>
        <v>191.39999999999341</v>
      </c>
      <c r="E1919" s="37"/>
      <c r="F1919" s="37">
        <f t="shared" si="290"/>
        <v>0.1</v>
      </c>
      <c r="G1919" s="53">
        <f t="shared" si="292"/>
        <v>1</v>
      </c>
      <c r="H1919" s="37">
        <f t="shared" si="293"/>
        <v>0.2</v>
      </c>
      <c r="I1919" s="37">
        <f t="shared" si="294"/>
        <v>38.280000000000385</v>
      </c>
      <c r="J1919" s="37">
        <f t="shared" si="297"/>
        <v>1.9800000000000005E-2</v>
      </c>
      <c r="K1919" s="37">
        <f t="shared" si="299"/>
        <v>1.9800000000000068E-2</v>
      </c>
      <c r="L1919" s="37">
        <f t="shared" si="295"/>
        <v>-6.2450045135165057E-18</v>
      </c>
      <c r="M1919" s="37">
        <f t="shared" si="296"/>
        <v>9.9000000000000338E-2</v>
      </c>
      <c r="N1919" s="36"/>
      <c r="O1919" s="37">
        <f>IF(M1919&gt;'FOBAS Calculator'!$D$22,0,1)</f>
        <v>1</v>
      </c>
      <c r="P1919" s="37">
        <f t="shared" si="298"/>
        <v>191.39999999999341</v>
      </c>
      <c r="Q1919" s="36"/>
      <c r="R1919" s="36"/>
    </row>
    <row r="1920" spans="1:18">
      <c r="A1920" s="36"/>
      <c r="B1920" s="36"/>
      <c r="C1920" s="36"/>
      <c r="D1920" s="37">
        <f t="shared" si="291"/>
        <v>191.49999999999341</v>
      </c>
      <c r="E1920" s="37"/>
      <c r="F1920" s="37">
        <f t="shared" si="290"/>
        <v>0.1</v>
      </c>
      <c r="G1920" s="53">
        <f t="shared" si="292"/>
        <v>1</v>
      </c>
      <c r="H1920" s="37">
        <f t="shared" si="293"/>
        <v>0.2</v>
      </c>
      <c r="I1920" s="37">
        <f t="shared" si="294"/>
        <v>38.300000000000388</v>
      </c>
      <c r="J1920" s="37">
        <f t="shared" si="297"/>
        <v>1.9800000000000005E-2</v>
      </c>
      <c r="K1920" s="37">
        <f t="shared" si="299"/>
        <v>1.9800000000000068E-2</v>
      </c>
      <c r="L1920" s="37">
        <f t="shared" si="295"/>
        <v>-6.2450045135165057E-18</v>
      </c>
      <c r="M1920" s="37">
        <f t="shared" si="296"/>
        <v>9.9000000000000338E-2</v>
      </c>
      <c r="N1920" s="36"/>
      <c r="O1920" s="37">
        <f>IF(M1920&gt;'FOBAS Calculator'!$D$22,0,1)</f>
        <v>1</v>
      </c>
      <c r="P1920" s="37">
        <f t="shared" si="298"/>
        <v>191.49999999999341</v>
      </c>
      <c r="Q1920" s="36"/>
      <c r="R1920" s="36"/>
    </row>
    <row r="1921" spans="1:18">
      <c r="A1921" s="36"/>
      <c r="B1921" s="36"/>
      <c r="C1921" s="36"/>
      <c r="D1921" s="37">
        <f t="shared" si="291"/>
        <v>191.5999999999934</v>
      </c>
      <c r="E1921" s="37"/>
      <c r="F1921" s="37">
        <f t="shared" si="290"/>
        <v>0.1</v>
      </c>
      <c r="G1921" s="53">
        <f t="shared" si="292"/>
        <v>1</v>
      </c>
      <c r="H1921" s="37">
        <f t="shared" si="293"/>
        <v>0.2</v>
      </c>
      <c r="I1921" s="37">
        <f t="shared" si="294"/>
        <v>38.320000000000391</v>
      </c>
      <c r="J1921" s="37">
        <f t="shared" si="297"/>
        <v>1.9800000000000005E-2</v>
      </c>
      <c r="K1921" s="37">
        <f t="shared" si="299"/>
        <v>1.9800000000000068E-2</v>
      </c>
      <c r="L1921" s="37">
        <f t="shared" si="295"/>
        <v>-6.2450045135165057E-18</v>
      </c>
      <c r="M1921" s="37">
        <f t="shared" si="296"/>
        <v>9.9000000000000338E-2</v>
      </c>
      <c r="N1921" s="36"/>
      <c r="O1921" s="37">
        <f>IF(M1921&gt;'FOBAS Calculator'!$D$22,0,1)</f>
        <v>1</v>
      </c>
      <c r="P1921" s="37">
        <f t="shared" si="298"/>
        <v>191.5999999999934</v>
      </c>
      <c r="Q1921" s="36"/>
      <c r="R1921" s="36"/>
    </row>
    <row r="1922" spans="1:18">
      <c r="A1922" s="36"/>
      <c r="B1922" s="36"/>
      <c r="C1922" s="36"/>
      <c r="D1922" s="37">
        <f t="shared" si="291"/>
        <v>191.69999999999339</v>
      </c>
      <c r="E1922" s="37"/>
      <c r="F1922" s="37">
        <f t="shared" si="290"/>
        <v>0.1</v>
      </c>
      <c r="G1922" s="53">
        <f t="shared" si="292"/>
        <v>1</v>
      </c>
      <c r="H1922" s="37">
        <f t="shared" si="293"/>
        <v>0.2</v>
      </c>
      <c r="I1922" s="37">
        <f t="shared" si="294"/>
        <v>38.340000000000394</v>
      </c>
      <c r="J1922" s="37">
        <f t="shared" si="297"/>
        <v>1.9800000000000005E-2</v>
      </c>
      <c r="K1922" s="37">
        <f t="shared" si="299"/>
        <v>1.9800000000000068E-2</v>
      </c>
      <c r="L1922" s="37">
        <f t="shared" si="295"/>
        <v>-6.2450045135165057E-18</v>
      </c>
      <c r="M1922" s="37">
        <f t="shared" si="296"/>
        <v>9.9000000000000338E-2</v>
      </c>
      <c r="N1922" s="36"/>
      <c r="O1922" s="37">
        <f>IF(M1922&gt;'FOBAS Calculator'!$D$22,0,1)</f>
        <v>1</v>
      </c>
      <c r="P1922" s="37">
        <f t="shared" si="298"/>
        <v>191.69999999999339</v>
      </c>
      <c r="Q1922" s="36"/>
      <c r="R1922" s="36"/>
    </row>
    <row r="1923" spans="1:18">
      <c r="A1923" s="36"/>
      <c r="B1923" s="36"/>
      <c r="C1923" s="36"/>
      <c r="D1923" s="37">
        <f t="shared" si="291"/>
        <v>191.79999999999339</v>
      </c>
      <c r="E1923" s="37"/>
      <c r="F1923" s="37">
        <f t="shared" si="290"/>
        <v>0.1</v>
      </c>
      <c r="G1923" s="53">
        <f t="shared" si="292"/>
        <v>1</v>
      </c>
      <c r="H1923" s="37">
        <f t="shared" si="293"/>
        <v>0.2</v>
      </c>
      <c r="I1923" s="37">
        <f t="shared" si="294"/>
        <v>38.360000000000397</v>
      </c>
      <c r="J1923" s="37">
        <f t="shared" si="297"/>
        <v>1.9800000000000005E-2</v>
      </c>
      <c r="K1923" s="37">
        <f t="shared" si="299"/>
        <v>1.9800000000000068E-2</v>
      </c>
      <c r="L1923" s="37">
        <f t="shared" si="295"/>
        <v>-6.2450045135165057E-18</v>
      </c>
      <c r="M1923" s="37">
        <f t="shared" si="296"/>
        <v>9.9000000000000338E-2</v>
      </c>
      <c r="N1923" s="36"/>
      <c r="O1923" s="37">
        <f>IF(M1923&gt;'FOBAS Calculator'!$D$22,0,1)</f>
        <v>1</v>
      </c>
      <c r="P1923" s="37">
        <f t="shared" si="298"/>
        <v>191.79999999999339</v>
      </c>
      <c r="Q1923" s="36"/>
      <c r="R1923" s="36"/>
    </row>
    <row r="1924" spans="1:18">
      <c r="A1924" s="36"/>
      <c r="B1924" s="36"/>
      <c r="C1924" s="36"/>
      <c r="D1924" s="37">
        <f t="shared" si="291"/>
        <v>191.89999999999338</v>
      </c>
      <c r="E1924" s="37"/>
      <c r="F1924" s="37">
        <f t="shared" ref="F1924:F1987" si="300">F1923</f>
        <v>0.1</v>
      </c>
      <c r="G1924" s="53">
        <f t="shared" si="292"/>
        <v>1</v>
      </c>
      <c r="H1924" s="37">
        <f t="shared" si="293"/>
        <v>0.2</v>
      </c>
      <c r="I1924" s="37">
        <f t="shared" si="294"/>
        <v>38.3800000000004</v>
      </c>
      <c r="J1924" s="37">
        <f t="shared" si="297"/>
        <v>1.9800000000000005E-2</v>
      </c>
      <c r="K1924" s="37">
        <f t="shared" si="299"/>
        <v>1.9800000000000068E-2</v>
      </c>
      <c r="L1924" s="37">
        <f t="shared" si="295"/>
        <v>-6.2450045135165057E-18</v>
      </c>
      <c r="M1924" s="37">
        <f t="shared" si="296"/>
        <v>9.9000000000000338E-2</v>
      </c>
      <c r="N1924" s="36"/>
      <c r="O1924" s="37">
        <f>IF(M1924&gt;'FOBAS Calculator'!$D$22,0,1)</f>
        <v>1</v>
      </c>
      <c r="P1924" s="37">
        <f t="shared" si="298"/>
        <v>191.89999999999338</v>
      </c>
      <c r="Q1924" s="36"/>
      <c r="R1924" s="36"/>
    </row>
    <row r="1925" spans="1:18">
      <c r="A1925" s="36"/>
      <c r="B1925" s="36"/>
      <c r="C1925" s="36"/>
      <c r="D1925" s="37">
        <f t="shared" si="291"/>
        <v>191.99999999999338</v>
      </c>
      <c r="E1925" s="37"/>
      <c r="F1925" s="37">
        <f t="shared" si="300"/>
        <v>0.1</v>
      </c>
      <c r="G1925" s="53">
        <f t="shared" si="292"/>
        <v>1</v>
      </c>
      <c r="H1925" s="37">
        <f t="shared" si="293"/>
        <v>0.2</v>
      </c>
      <c r="I1925" s="37">
        <f t="shared" si="294"/>
        <v>38.400000000000404</v>
      </c>
      <c r="J1925" s="37">
        <f t="shared" si="297"/>
        <v>1.9800000000000005E-2</v>
      </c>
      <c r="K1925" s="37">
        <f t="shared" si="299"/>
        <v>1.9800000000000068E-2</v>
      </c>
      <c r="L1925" s="37">
        <f t="shared" si="295"/>
        <v>-6.2450045135165057E-18</v>
      </c>
      <c r="M1925" s="37">
        <f t="shared" si="296"/>
        <v>9.9000000000000338E-2</v>
      </c>
      <c r="N1925" s="36"/>
      <c r="O1925" s="37">
        <f>IF(M1925&gt;'FOBAS Calculator'!$D$22,0,1)</f>
        <v>1</v>
      </c>
      <c r="P1925" s="37">
        <f t="shared" si="298"/>
        <v>191.99999999999338</v>
      </c>
      <c r="Q1925" s="36"/>
      <c r="R1925" s="36"/>
    </row>
    <row r="1926" spans="1:18">
      <c r="A1926" s="36"/>
      <c r="B1926" s="36"/>
      <c r="C1926" s="36"/>
      <c r="D1926" s="37">
        <f t="shared" ref="D1926:D1989" si="301">D1925+F1924</f>
        <v>192.09999999999337</v>
      </c>
      <c r="E1926" s="37"/>
      <c r="F1926" s="37">
        <f t="shared" si="300"/>
        <v>0.1</v>
      </c>
      <c r="G1926" s="53">
        <f t="shared" ref="G1926:G1989" si="302">G1925</f>
        <v>1</v>
      </c>
      <c r="H1926" s="37">
        <f t="shared" ref="H1926:H1989" si="303">H1925</f>
        <v>0.2</v>
      </c>
      <c r="I1926" s="37">
        <f t="shared" ref="I1926:I1989" si="304">H1926*F1924+I1925</f>
        <v>38.420000000000407</v>
      </c>
      <c r="J1926" s="37">
        <f t="shared" si="297"/>
        <v>1.9800000000000005E-2</v>
      </c>
      <c r="K1926" s="37">
        <f t="shared" si="299"/>
        <v>1.9800000000000068E-2</v>
      </c>
      <c r="L1926" s="37">
        <f t="shared" ref="L1926:L1989" si="305">(J1926-K1926)/G1926/10</f>
        <v>-6.2450045135165057E-18</v>
      </c>
      <c r="M1926" s="37">
        <f t="shared" ref="M1926:M1989" si="306">M1925+L1926</f>
        <v>9.9000000000000338E-2</v>
      </c>
      <c r="N1926" s="36"/>
      <c r="O1926" s="37">
        <f>IF(M1926&gt;'FOBAS Calculator'!$D$22,0,1)</f>
        <v>1</v>
      </c>
      <c r="P1926" s="37">
        <f t="shared" si="298"/>
        <v>192.09999999999337</v>
      </c>
      <c r="Q1926" s="36"/>
      <c r="R1926" s="36"/>
    </row>
    <row r="1927" spans="1:18">
      <c r="A1927" s="36"/>
      <c r="B1927" s="36"/>
      <c r="C1927" s="36"/>
      <c r="D1927" s="37">
        <f t="shared" si="301"/>
        <v>192.19999999999337</v>
      </c>
      <c r="E1927" s="37"/>
      <c r="F1927" s="37">
        <f t="shared" si="300"/>
        <v>0.1</v>
      </c>
      <c r="G1927" s="53">
        <f t="shared" si="302"/>
        <v>1</v>
      </c>
      <c r="H1927" s="37">
        <f t="shared" si="303"/>
        <v>0.2</v>
      </c>
      <c r="I1927" s="37">
        <f t="shared" si="304"/>
        <v>38.44000000000041</v>
      </c>
      <c r="J1927" s="37">
        <f t="shared" ref="J1927:J1990" si="307">$A$6*F1925*H1927*10</f>
        <v>1.9800000000000005E-2</v>
      </c>
      <c r="K1927" s="37">
        <f t="shared" si="299"/>
        <v>1.9800000000000068E-2</v>
      </c>
      <c r="L1927" s="37">
        <f t="shared" si="305"/>
        <v>-6.2450045135165057E-18</v>
      </c>
      <c r="M1927" s="37">
        <f t="shared" si="306"/>
        <v>9.9000000000000338E-2</v>
      </c>
      <c r="N1927" s="36"/>
      <c r="O1927" s="37">
        <f>IF(M1927&gt;'FOBAS Calculator'!$D$22,0,1)</f>
        <v>1</v>
      </c>
      <c r="P1927" s="37">
        <f t="shared" ref="P1927:P1990" si="308">IF((O1927)=1,D1927,0)</f>
        <v>192.19999999999337</v>
      </c>
      <c r="Q1927" s="36"/>
      <c r="R1927" s="36"/>
    </row>
    <row r="1928" spans="1:18">
      <c r="A1928" s="36"/>
      <c r="B1928" s="36"/>
      <c r="C1928" s="36"/>
      <c r="D1928" s="37">
        <f t="shared" si="301"/>
        <v>192.29999999999336</v>
      </c>
      <c r="E1928" s="37"/>
      <c r="F1928" s="37">
        <f t="shared" si="300"/>
        <v>0.1</v>
      </c>
      <c r="G1928" s="53">
        <f t="shared" si="302"/>
        <v>1</v>
      </c>
      <c r="H1928" s="37">
        <f t="shared" si="303"/>
        <v>0.2</v>
      </c>
      <c r="I1928" s="37">
        <f t="shared" si="304"/>
        <v>38.460000000000413</v>
      </c>
      <c r="J1928" s="37">
        <f t="shared" si="307"/>
        <v>1.9800000000000005E-2</v>
      </c>
      <c r="K1928" s="37">
        <f t="shared" ref="K1928:K1991" si="309">ABS(F1926*H1928*M1927*10)</f>
        <v>1.9800000000000068E-2</v>
      </c>
      <c r="L1928" s="37">
        <f t="shared" si="305"/>
        <v>-6.2450045135165057E-18</v>
      </c>
      <c r="M1928" s="37">
        <f t="shared" si="306"/>
        <v>9.9000000000000338E-2</v>
      </c>
      <c r="N1928" s="36"/>
      <c r="O1928" s="37">
        <f>IF(M1928&gt;'FOBAS Calculator'!$D$22,0,1)</f>
        <v>1</v>
      </c>
      <c r="P1928" s="37">
        <f t="shared" si="308"/>
        <v>192.29999999999336</v>
      </c>
      <c r="Q1928" s="36"/>
      <c r="R1928" s="36"/>
    </row>
    <row r="1929" spans="1:18">
      <c r="A1929" s="36"/>
      <c r="B1929" s="36"/>
      <c r="C1929" s="36"/>
      <c r="D1929" s="37">
        <f t="shared" si="301"/>
        <v>192.39999999999336</v>
      </c>
      <c r="E1929" s="37"/>
      <c r="F1929" s="37">
        <f t="shared" si="300"/>
        <v>0.1</v>
      </c>
      <c r="G1929" s="53">
        <f t="shared" si="302"/>
        <v>1</v>
      </c>
      <c r="H1929" s="37">
        <f t="shared" si="303"/>
        <v>0.2</v>
      </c>
      <c r="I1929" s="37">
        <f t="shared" si="304"/>
        <v>38.480000000000416</v>
      </c>
      <c r="J1929" s="37">
        <f t="shared" si="307"/>
        <v>1.9800000000000005E-2</v>
      </c>
      <c r="K1929" s="37">
        <f t="shared" si="309"/>
        <v>1.9800000000000068E-2</v>
      </c>
      <c r="L1929" s="37">
        <f t="shared" si="305"/>
        <v>-6.2450045135165057E-18</v>
      </c>
      <c r="M1929" s="37">
        <f t="shared" si="306"/>
        <v>9.9000000000000338E-2</v>
      </c>
      <c r="N1929" s="36"/>
      <c r="O1929" s="37">
        <f>IF(M1929&gt;'FOBAS Calculator'!$D$22,0,1)</f>
        <v>1</v>
      </c>
      <c r="P1929" s="37">
        <f t="shared" si="308"/>
        <v>192.39999999999336</v>
      </c>
      <c r="Q1929" s="36"/>
      <c r="R1929" s="36"/>
    </row>
    <row r="1930" spans="1:18">
      <c r="A1930" s="36"/>
      <c r="B1930" s="36"/>
      <c r="C1930" s="36"/>
      <c r="D1930" s="37">
        <f t="shared" si="301"/>
        <v>192.49999999999335</v>
      </c>
      <c r="E1930" s="37"/>
      <c r="F1930" s="37">
        <f t="shared" si="300"/>
        <v>0.1</v>
      </c>
      <c r="G1930" s="53">
        <f t="shared" si="302"/>
        <v>1</v>
      </c>
      <c r="H1930" s="37">
        <f t="shared" si="303"/>
        <v>0.2</v>
      </c>
      <c r="I1930" s="37">
        <f t="shared" si="304"/>
        <v>38.500000000000419</v>
      </c>
      <c r="J1930" s="37">
        <f t="shared" si="307"/>
        <v>1.9800000000000005E-2</v>
      </c>
      <c r="K1930" s="37">
        <f t="shared" si="309"/>
        <v>1.9800000000000068E-2</v>
      </c>
      <c r="L1930" s="37">
        <f t="shared" si="305"/>
        <v>-6.2450045135165057E-18</v>
      </c>
      <c r="M1930" s="37">
        <f t="shared" si="306"/>
        <v>9.9000000000000338E-2</v>
      </c>
      <c r="N1930" s="36"/>
      <c r="O1930" s="37">
        <f>IF(M1930&gt;'FOBAS Calculator'!$D$22,0,1)</f>
        <v>1</v>
      </c>
      <c r="P1930" s="37">
        <f t="shared" si="308"/>
        <v>192.49999999999335</v>
      </c>
      <c r="Q1930" s="36"/>
      <c r="R1930" s="36"/>
    </row>
    <row r="1931" spans="1:18">
      <c r="A1931" s="36"/>
      <c r="B1931" s="36"/>
      <c r="C1931" s="36"/>
      <c r="D1931" s="37">
        <f t="shared" si="301"/>
        <v>192.59999999999334</v>
      </c>
      <c r="E1931" s="37"/>
      <c r="F1931" s="37">
        <f t="shared" si="300"/>
        <v>0.1</v>
      </c>
      <c r="G1931" s="53">
        <f t="shared" si="302"/>
        <v>1</v>
      </c>
      <c r="H1931" s="37">
        <f t="shared" si="303"/>
        <v>0.2</v>
      </c>
      <c r="I1931" s="37">
        <f t="shared" si="304"/>
        <v>38.520000000000422</v>
      </c>
      <c r="J1931" s="37">
        <f t="shared" si="307"/>
        <v>1.9800000000000005E-2</v>
      </c>
      <c r="K1931" s="37">
        <f t="shared" si="309"/>
        <v>1.9800000000000068E-2</v>
      </c>
      <c r="L1931" s="37">
        <f t="shared" si="305"/>
        <v>-6.2450045135165057E-18</v>
      </c>
      <c r="M1931" s="37">
        <f t="shared" si="306"/>
        <v>9.9000000000000338E-2</v>
      </c>
      <c r="N1931" s="36"/>
      <c r="O1931" s="37">
        <f>IF(M1931&gt;'FOBAS Calculator'!$D$22,0,1)</f>
        <v>1</v>
      </c>
      <c r="P1931" s="37">
        <f t="shared" si="308"/>
        <v>192.59999999999334</v>
      </c>
      <c r="Q1931" s="36"/>
      <c r="R1931" s="36"/>
    </row>
    <row r="1932" spans="1:18">
      <c r="A1932" s="36"/>
      <c r="B1932" s="36"/>
      <c r="C1932" s="36"/>
      <c r="D1932" s="37">
        <f t="shared" si="301"/>
        <v>192.69999999999334</v>
      </c>
      <c r="E1932" s="37"/>
      <c r="F1932" s="37">
        <f t="shared" si="300"/>
        <v>0.1</v>
      </c>
      <c r="G1932" s="53">
        <f t="shared" si="302"/>
        <v>1</v>
      </c>
      <c r="H1932" s="37">
        <f t="shared" si="303"/>
        <v>0.2</v>
      </c>
      <c r="I1932" s="37">
        <f t="shared" si="304"/>
        <v>38.540000000000425</v>
      </c>
      <c r="J1932" s="37">
        <f t="shared" si="307"/>
        <v>1.9800000000000005E-2</v>
      </c>
      <c r="K1932" s="37">
        <f t="shared" si="309"/>
        <v>1.9800000000000068E-2</v>
      </c>
      <c r="L1932" s="37">
        <f t="shared" si="305"/>
        <v>-6.2450045135165057E-18</v>
      </c>
      <c r="M1932" s="37">
        <f t="shared" si="306"/>
        <v>9.9000000000000338E-2</v>
      </c>
      <c r="N1932" s="36"/>
      <c r="O1932" s="37">
        <f>IF(M1932&gt;'FOBAS Calculator'!$D$22,0,1)</f>
        <v>1</v>
      </c>
      <c r="P1932" s="37">
        <f t="shared" si="308"/>
        <v>192.69999999999334</v>
      </c>
      <c r="Q1932" s="36"/>
      <c r="R1932" s="36"/>
    </row>
    <row r="1933" spans="1:18">
      <c r="A1933" s="36"/>
      <c r="B1933" s="36"/>
      <c r="C1933" s="36"/>
      <c r="D1933" s="37">
        <f t="shared" si="301"/>
        <v>192.79999999999333</v>
      </c>
      <c r="E1933" s="37"/>
      <c r="F1933" s="37">
        <f t="shared" si="300"/>
        <v>0.1</v>
      </c>
      <c r="G1933" s="53">
        <f t="shared" si="302"/>
        <v>1</v>
      </c>
      <c r="H1933" s="37">
        <f t="shared" si="303"/>
        <v>0.2</v>
      </c>
      <c r="I1933" s="37">
        <f t="shared" si="304"/>
        <v>38.560000000000429</v>
      </c>
      <c r="J1933" s="37">
        <f t="shared" si="307"/>
        <v>1.9800000000000005E-2</v>
      </c>
      <c r="K1933" s="37">
        <f t="shared" si="309"/>
        <v>1.9800000000000068E-2</v>
      </c>
      <c r="L1933" s="37">
        <f t="shared" si="305"/>
        <v>-6.2450045135165057E-18</v>
      </c>
      <c r="M1933" s="37">
        <f t="shared" si="306"/>
        <v>9.9000000000000338E-2</v>
      </c>
      <c r="N1933" s="36"/>
      <c r="O1933" s="37">
        <f>IF(M1933&gt;'FOBAS Calculator'!$D$22,0,1)</f>
        <v>1</v>
      </c>
      <c r="P1933" s="37">
        <f t="shared" si="308"/>
        <v>192.79999999999333</v>
      </c>
      <c r="Q1933" s="36"/>
      <c r="R1933" s="36"/>
    </row>
    <row r="1934" spans="1:18">
      <c r="A1934" s="36"/>
      <c r="B1934" s="36"/>
      <c r="C1934" s="36"/>
      <c r="D1934" s="37">
        <f t="shared" si="301"/>
        <v>192.89999999999333</v>
      </c>
      <c r="E1934" s="37"/>
      <c r="F1934" s="37">
        <f t="shared" si="300"/>
        <v>0.1</v>
      </c>
      <c r="G1934" s="53">
        <f t="shared" si="302"/>
        <v>1</v>
      </c>
      <c r="H1934" s="37">
        <f t="shared" si="303"/>
        <v>0.2</v>
      </c>
      <c r="I1934" s="37">
        <f t="shared" si="304"/>
        <v>38.580000000000432</v>
      </c>
      <c r="J1934" s="37">
        <f t="shared" si="307"/>
        <v>1.9800000000000005E-2</v>
      </c>
      <c r="K1934" s="37">
        <f t="shared" si="309"/>
        <v>1.9800000000000068E-2</v>
      </c>
      <c r="L1934" s="37">
        <f t="shared" si="305"/>
        <v>-6.2450045135165057E-18</v>
      </c>
      <c r="M1934" s="37">
        <f t="shared" si="306"/>
        <v>9.9000000000000338E-2</v>
      </c>
      <c r="N1934" s="36"/>
      <c r="O1934" s="37">
        <f>IF(M1934&gt;'FOBAS Calculator'!$D$22,0,1)</f>
        <v>1</v>
      </c>
      <c r="P1934" s="37">
        <f t="shared" si="308"/>
        <v>192.89999999999333</v>
      </c>
      <c r="Q1934" s="36"/>
      <c r="R1934" s="36"/>
    </row>
    <row r="1935" spans="1:18">
      <c r="A1935" s="36"/>
      <c r="B1935" s="36"/>
      <c r="C1935" s="36"/>
      <c r="D1935" s="37">
        <f t="shared" si="301"/>
        <v>192.99999999999332</v>
      </c>
      <c r="E1935" s="37"/>
      <c r="F1935" s="37">
        <f t="shared" si="300"/>
        <v>0.1</v>
      </c>
      <c r="G1935" s="53">
        <f t="shared" si="302"/>
        <v>1</v>
      </c>
      <c r="H1935" s="37">
        <f t="shared" si="303"/>
        <v>0.2</v>
      </c>
      <c r="I1935" s="37">
        <f t="shared" si="304"/>
        <v>38.600000000000435</v>
      </c>
      <c r="J1935" s="37">
        <f t="shared" si="307"/>
        <v>1.9800000000000005E-2</v>
      </c>
      <c r="K1935" s="37">
        <f t="shared" si="309"/>
        <v>1.9800000000000068E-2</v>
      </c>
      <c r="L1935" s="37">
        <f t="shared" si="305"/>
        <v>-6.2450045135165057E-18</v>
      </c>
      <c r="M1935" s="37">
        <f t="shared" si="306"/>
        <v>9.9000000000000338E-2</v>
      </c>
      <c r="N1935" s="36"/>
      <c r="O1935" s="37">
        <f>IF(M1935&gt;'FOBAS Calculator'!$D$22,0,1)</f>
        <v>1</v>
      </c>
      <c r="P1935" s="37">
        <f t="shared" si="308"/>
        <v>192.99999999999332</v>
      </c>
      <c r="Q1935" s="36"/>
      <c r="R1935" s="36"/>
    </row>
    <row r="1936" spans="1:18">
      <c r="A1936" s="36"/>
      <c r="B1936" s="36"/>
      <c r="C1936" s="36"/>
      <c r="D1936" s="37">
        <f t="shared" si="301"/>
        <v>193.09999999999332</v>
      </c>
      <c r="E1936" s="37"/>
      <c r="F1936" s="37">
        <f t="shared" si="300"/>
        <v>0.1</v>
      </c>
      <c r="G1936" s="53">
        <f t="shared" si="302"/>
        <v>1</v>
      </c>
      <c r="H1936" s="37">
        <f t="shared" si="303"/>
        <v>0.2</v>
      </c>
      <c r="I1936" s="37">
        <f t="shared" si="304"/>
        <v>38.620000000000438</v>
      </c>
      <c r="J1936" s="37">
        <f t="shared" si="307"/>
        <v>1.9800000000000005E-2</v>
      </c>
      <c r="K1936" s="37">
        <f t="shared" si="309"/>
        <v>1.9800000000000068E-2</v>
      </c>
      <c r="L1936" s="37">
        <f t="shared" si="305"/>
        <v>-6.2450045135165057E-18</v>
      </c>
      <c r="M1936" s="37">
        <f t="shared" si="306"/>
        <v>9.9000000000000338E-2</v>
      </c>
      <c r="N1936" s="36"/>
      <c r="O1936" s="37">
        <f>IF(M1936&gt;'FOBAS Calculator'!$D$22,0,1)</f>
        <v>1</v>
      </c>
      <c r="P1936" s="37">
        <f t="shared" si="308"/>
        <v>193.09999999999332</v>
      </c>
      <c r="Q1936" s="36"/>
      <c r="R1936" s="36"/>
    </row>
    <row r="1937" spans="1:18">
      <c r="A1937" s="36"/>
      <c r="B1937" s="36"/>
      <c r="C1937" s="36"/>
      <c r="D1937" s="37">
        <f t="shared" si="301"/>
        <v>193.19999999999331</v>
      </c>
      <c r="E1937" s="37"/>
      <c r="F1937" s="37">
        <f t="shared" si="300"/>
        <v>0.1</v>
      </c>
      <c r="G1937" s="53">
        <f t="shared" si="302"/>
        <v>1</v>
      </c>
      <c r="H1937" s="37">
        <f t="shared" si="303"/>
        <v>0.2</v>
      </c>
      <c r="I1937" s="37">
        <f t="shared" si="304"/>
        <v>38.640000000000441</v>
      </c>
      <c r="J1937" s="37">
        <f t="shared" si="307"/>
        <v>1.9800000000000005E-2</v>
      </c>
      <c r="K1937" s="37">
        <f t="shared" si="309"/>
        <v>1.9800000000000068E-2</v>
      </c>
      <c r="L1937" s="37">
        <f t="shared" si="305"/>
        <v>-6.2450045135165057E-18</v>
      </c>
      <c r="M1937" s="37">
        <f t="shared" si="306"/>
        <v>9.9000000000000338E-2</v>
      </c>
      <c r="N1937" s="36"/>
      <c r="O1937" s="37">
        <f>IF(M1937&gt;'FOBAS Calculator'!$D$22,0,1)</f>
        <v>1</v>
      </c>
      <c r="P1937" s="37">
        <f t="shared" si="308"/>
        <v>193.19999999999331</v>
      </c>
      <c r="Q1937" s="36"/>
      <c r="R1937" s="36"/>
    </row>
    <row r="1938" spans="1:18">
      <c r="A1938" s="36"/>
      <c r="B1938" s="36"/>
      <c r="C1938" s="36"/>
      <c r="D1938" s="37">
        <f t="shared" si="301"/>
        <v>193.2999999999933</v>
      </c>
      <c r="E1938" s="37"/>
      <c r="F1938" s="37">
        <f t="shared" si="300"/>
        <v>0.1</v>
      </c>
      <c r="G1938" s="53">
        <f t="shared" si="302"/>
        <v>1</v>
      </c>
      <c r="H1938" s="37">
        <f t="shared" si="303"/>
        <v>0.2</v>
      </c>
      <c r="I1938" s="37">
        <f t="shared" si="304"/>
        <v>38.660000000000444</v>
      </c>
      <c r="J1938" s="37">
        <f t="shared" si="307"/>
        <v>1.9800000000000005E-2</v>
      </c>
      <c r="K1938" s="37">
        <f t="shared" si="309"/>
        <v>1.9800000000000068E-2</v>
      </c>
      <c r="L1938" s="37">
        <f t="shared" si="305"/>
        <v>-6.2450045135165057E-18</v>
      </c>
      <c r="M1938" s="37">
        <f t="shared" si="306"/>
        <v>9.9000000000000338E-2</v>
      </c>
      <c r="N1938" s="36"/>
      <c r="O1938" s="37">
        <f>IF(M1938&gt;'FOBAS Calculator'!$D$22,0,1)</f>
        <v>1</v>
      </c>
      <c r="P1938" s="37">
        <f t="shared" si="308"/>
        <v>193.2999999999933</v>
      </c>
      <c r="Q1938" s="36"/>
      <c r="R1938" s="36"/>
    </row>
    <row r="1939" spans="1:18">
      <c r="A1939" s="36"/>
      <c r="B1939" s="36"/>
      <c r="C1939" s="36"/>
      <c r="D1939" s="37">
        <f t="shared" si="301"/>
        <v>193.3999999999933</v>
      </c>
      <c r="E1939" s="37"/>
      <c r="F1939" s="37">
        <f t="shared" si="300"/>
        <v>0.1</v>
      </c>
      <c r="G1939" s="53">
        <f t="shared" si="302"/>
        <v>1</v>
      </c>
      <c r="H1939" s="37">
        <f t="shared" si="303"/>
        <v>0.2</v>
      </c>
      <c r="I1939" s="37">
        <f t="shared" si="304"/>
        <v>38.680000000000447</v>
      </c>
      <c r="J1939" s="37">
        <f t="shared" si="307"/>
        <v>1.9800000000000005E-2</v>
      </c>
      <c r="K1939" s="37">
        <f t="shared" si="309"/>
        <v>1.9800000000000068E-2</v>
      </c>
      <c r="L1939" s="37">
        <f t="shared" si="305"/>
        <v>-6.2450045135165057E-18</v>
      </c>
      <c r="M1939" s="37">
        <f t="shared" si="306"/>
        <v>9.9000000000000338E-2</v>
      </c>
      <c r="N1939" s="36"/>
      <c r="O1939" s="37">
        <f>IF(M1939&gt;'FOBAS Calculator'!$D$22,0,1)</f>
        <v>1</v>
      </c>
      <c r="P1939" s="37">
        <f t="shared" si="308"/>
        <v>193.3999999999933</v>
      </c>
      <c r="Q1939" s="36"/>
      <c r="R1939" s="36"/>
    </row>
    <row r="1940" spans="1:18">
      <c r="A1940" s="36"/>
      <c r="B1940" s="36"/>
      <c r="C1940" s="36"/>
      <c r="D1940" s="37">
        <f t="shared" si="301"/>
        <v>193.49999999999329</v>
      </c>
      <c r="E1940" s="37"/>
      <c r="F1940" s="37">
        <f t="shared" si="300"/>
        <v>0.1</v>
      </c>
      <c r="G1940" s="53">
        <f t="shared" si="302"/>
        <v>1</v>
      </c>
      <c r="H1940" s="37">
        <f t="shared" si="303"/>
        <v>0.2</v>
      </c>
      <c r="I1940" s="37">
        <f t="shared" si="304"/>
        <v>38.70000000000045</v>
      </c>
      <c r="J1940" s="37">
        <f t="shared" si="307"/>
        <v>1.9800000000000005E-2</v>
      </c>
      <c r="K1940" s="37">
        <f t="shared" si="309"/>
        <v>1.9800000000000068E-2</v>
      </c>
      <c r="L1940" s="37">
        <f t="shared" si="305"/>
        <v>-6.2450045135165057E-18</v>
      </c>
      <c r="M1940" s="37">
        <f t="shared" si="306"/>
        <v>9.9000000000000338E-2</v>
      </c>
      <c r="N1940" s="36"/>
      <c r="O1940" s="37">
        <f>IF(M1940&gt;'FOBAS Calculator'!$D$22,0,1)</f>
        <v>1</v>
      </c>
      <c r="P1940" s="37">
        <f t="shared" si="308"/>
        <v>193.49999999999329</v>
      </c>
      <c r="Q1940" s="36"/>
      <c r="R1940" s="36"/>
    </row>
    <row r="1941" spans="1:18">
      <c r="A1941" s="36"/>
      <c r="B1941" s="36"/>
      <c r="C1941" s="36"/>
      <c r="D1941" s="37">
        <f t="shared" si="301"/>
        <v>193.59999999999329</v>
      </c>
      <c r="E1941" s="37"/>
      <c r="F1941" s="37">
        <f t="shared" si="300"/>
        <v>0.1</v>
      </c>
      <c r="G1941" s="53">
        <f t="shared" si="302"/>
        <v>1</v>
      </c>
      <c r="H1941" s="37">
        <f t="shared" si="303"/>
        <v>0.2</v>
      </c>
      <c r="I1941" s="37">
        <f t="shared" si="304"/>
        <v>38.720000000000454</v>
      </c>
      <c r="J1941" s="37">
        <f t="shared" si="307"/>
        <v>1.9800000000000005E-2</v>
      </c>
      <c r="K1941" s="37">
        <f t="shared" si="309"/>
        <v>1.9800000000000068E-2</v>
      </c>
      <c r="L1941" s="37">
        <f t="shared" si="305"/>
        <v>-6.2450045135165057E-18</v>
      </c>
      <c r="M1941" s="37">
        <f t="shared" si="306"/>
        <v>9.9000000000000338E-2</v>
      </c>
      <c r="N1941" s="36"/>
      <c r="O1941" s="37">
        <f>IF(M1941&gt;'FOBAS Calculator'!$D$22,0,1)</f>
        <v>1</v>
      </c>
      <c r="P1941" s="37">
        <f t="shared" si="308"/>
        <v>193.59999999999329</v>
      </c>
      <c r="Q1941" s="36"/>
      <c r="R1941" s="36"/>
    </row>
    <row r="1942" spans="1:18">
      <c r="A1942" s="36"/>
      <c r="B1942" s="36"/>
      <c r="C1942" s="36"/>
      <c r="D1942" s="37">
        <f t="shared" si="301"/>
        <v>193.69999999999328</v>
      </c>
      <c r="E1942" s="37"/>
      <c r="F1942" s="37">
        <f t="shared" si="300"/>
        <v>0.1</v>
      </c>
      <c r="G1942" s="53">
        <f t="shared" si="302"/>
        <v>1</v>
      </c>
      <c r="H1942" s="37">
        <f t="shared" si="303"/>
        <v>0.2</v>
      </c>
      <c r="I1942" s="37">
        <f t="shared" si="304"/>
        <v>38.740000000000457</v>
      </c>
      <c r="J1942" s="37">
        <f t="shared" si="307"/>
        <v>1.9800000000000005E-2</v>
      </c>
      <c r="K1942" s="37">
        <f t="shared" si="309"/>
        <v>1.9800000000000068E-2</v>
      </c>
      <c r="L1942" s="37">
        <f t="shared" si="305"/>
        <v>-6.2450045135165057E-18</v>
      </c>
      <c r="M1942" s="37">
        <f t="shared" si="306"/>
        <v>9.9000000000000338E-2</v>
      </c>
      <c r="N1942" s="36"/>
      <c r="O1942" s="37">
        <f>IF(M1942&gt;'FOBAS Calculator'!$D$22,0,1)</f>
        <v>1</v>
      </c>
      <c r="P1942" s="37">
        <f t="shared" si="308"/>
        <v>193.69999999999328</v>
      </c>
      <c r="Q1942" s="36"/>
      <c r="R1942" s="36"/>
    </row>
    <row r="1943" spans="1:18">
      <c r="A1943" s="36"/>
      <c r="B1943" s="36"/>
      <c r="C1943" s="36"/>
      <c r="D1943" s="37">
        <f t="shared" si="301"/>
        <v>193.79999999999328</v>
      </c>
      <c r="E1943" s="37"/>
      <c r="F1943" s="37">
        <f t="shared" si="300"/>
        <v>0.1</v>
      </c>
      <c r="G1943" s="53">
        <f t="shared" si="302"/>
        <v>1</v>
      </c>
      <c r="H1943" s="37">
        <f t="shared" si="303"/>
        <v>0.2</v>
      </c>
      <c r="I1943" s="37">
        <f t="shared" si="304"/>
        <v>38.76000000000046</v>
      </c>
      <c r="J1943" s="37">
        <f t="shared" si="307"/>
        <v>1.9800000000000005E-2</v>
      </c>
      <c r="K1943" s="37">
        <f t="shared" si="309"/>
        <v>1.9800000000000068E-2</v>
      </c>
      <c r="L1943" s="37">
        <f t="shared" si="305"/>
        <v>-6.2450045135165057E-18</v>
      </c>
      <c r="M1943" s="37">
        <f t="shared" si="306"/>
        <v>9.9000000000000338E-2</v>
      </c>
      <c r="N1943" s="36"/>
      <c r="O1943" s="37">
        <f>IF(M1943&gt;'FOBAS Calculator'!$D$22,0,1)</f>
        <v>1</v>
      </c>
      <c r="P1943" s="37">
        <f t="shared" si="308"/>
        <v>193.79999999999328</v>
      </c>
      <c r="Q1943" s="36"/>
      <c r="R1943" s="36"/>
    </row>
    <row r="1944" spans="1:18">
      <c r="A1944" s="36"/>
      <c r="B1944" s="36"/>
      <c r="C1944" s="36"/>
      <c r="D1944" s="37">
        <f t="shared" si="301"/>
        <v>193.89999999999327</v>
      </c>
      <c r="E1944" s="37"/>
      <c r="F1944" s="37">
        <f t="shared" si="300"/>
        <v>0.1</v>
      </c>
      <c r="G1944" s="53">
        <f t="shared" si="302"/>
        <v>1</v>
      </c>
      <c r="H1944" s="37">
        <f t="shared" si="303"/>
        <v>0.2</v>
      </c>
      <c r="I1944" s="37">
        <f t="shared" si="304"/>
        <v>38.780000000000463</v>
      </c>
      <c r="J1944" s="37">
        <f t="shared" si="307"/>
        <v>1.9800000000000005E-2</v>
      </c>
      <c r="K1944" s="37">
        <f t="shared" si="309"/>
        <v>1.9800000000000068E-2</v>
      </c>
      <c r="L1944" s="37">
        <f t="shared" si="305"/>
        <v>-6.2450045135165057E-18</v>
      </c>
      <c r="M1944" s="37">
        <f t="shared" si="306"/>
        <v>9.9000000000000338E-2</v>
      </c>
      <c r="N1944" s="36"/>
      <c r="O1944" s="37">
        <f>IF(M1944&gt;'FOBAS Calculator'!$D$22,0,1)</f>
        <v>1</v>
      </c>
      <c r="P1944" s="37">
        <f t="shared" si="308"/>
        <v>193.89999999999327</v>
      </c>
      <c r="Q1944" s="36"/>
      <c r="R1944" s="36"/>
    </row>
    <row r="1945" spans="1:18">
      <c r="A1945" s="36"/>
      <c r="B1945" s="36"/>
      <c r="C1945" s="36"/>
      <c r="D1945" s="37">
        <f t="shared" si="301"/>
        <v>193.99999999999326</v>
      </c>
      <c r="E1945" s="37"/>
      <c r="F1945" s="37">
        <f t="shared" si="300"/>
        <v>0.1</v>
      </c>
      <c r="G1945" s="53">
        <f t="shared" si="302"/>
        <v>1</v>
      </c>
      <c r="H1945" s="37">
        <f t="shared" si="303"/>
        <v>0.2</v>
      </c>
      <c r="I1945" s="37">
        <f t="shared" si="304"/>
        <v>38.800000000000466</v>
      </c>
      <c r="J1945" s="37">
        <f t="shared" si="307"/>
        <v>1.9800000000000005E-2</v>
      </c>
      <c r="K1945" s="37">
        <f t="shared" si="309"/>
        <v>1.9800000000000068E-2</v>
      </c>
      <c r="L1945" s="37">
        <f t="shared" si="305"/>
        <v>-6.2450045135165057E-18</v>
      </c>
      <c r="M1945" s="37">
        <f t="shared" si="306"/>
        <v>9.9000000000000338E-2</v>
      </c>
      <c r="N1945" s="36"/>
      <c r="O1945" s="37">
        <f>IF(M1945&gt;'FOBAS Calculator'!$D$22,0,1)</f>
        <v>1</v>
      </c>
      <c r="P1945" s="37">
        <f t="shared" si="308"/>
        <v>193.99999999999326</v>
      </c>
      <c r="Q1945" s="36"/>
      <c r="R1945" s="36"/>
    </row>
    <row r="1946" spans="1:18">
      <c r="A1946" s="36"/>
      <c r="B1946" s="36"/>
      <c r="C1946" s="36"/>
      <c r="D1946" s="37">
        <f t="shared" si="301"/>
        <v>194.09999999999326</v>
      </c>
      <c r="E1946" s="37"/>
      <c r="F1946" s="37">
        <f t="shared" si="300"/>
        <v>0.1</v>
      </c>
      <c r="G1946" s="53">
        <f t="shared" si="302"/>
        <v>1</v>
      </c>
      <c r="H1946" s="37">
        <f t="shared" si="303"/>
        <v>0.2</v>
      </c>
      <c r="I1946" s="37">
        <f t="shared" si="304"/>
        <v>38.820000000000469</v>
      </c>
      <c r="J1946" s="37">
        <f t="shared" si="307"/>
        <v>1.9800000000000005E-2</v>
      </c>
      <c r="K1946" s="37">
        <f t="shared" si="309"/>
        <v>1.9800000000000068E-2</v>
      </c>
      <c r="L1946" s="37">
        <f t="shared" si="305"/>
        <v>-6.2450045135165057E-18</v>
      </c>
      <c r="M1946" s="37">
        <f t="shared" si="306"/>
        <v>9.9000000000000338E-2</v>
      </c>
      <c r="N1946" s="36"/>
      <c r="O1946" s="37">
        <f>IF(M1946&gt;'FOBAS Calculator'!$D$22,0,1)</f>
        <v>1</v>
      </c>
      <c r="P1946" s="37">
        <f t="shared" si="308"/>
        <v>194.09999999999326</v>
      </c>
      <c r="Q1946" s="36"/>
      <c r="R1946" s="36"/>
    </row>
    <row r="1947" spans="1:18">
      <c r="A1947" s="36"/>
      <c r="B1947" s="36"/>
      <c r="C1947" s="36"/>
      <c r="D1947" s="37">
        <f t="shared" si="301"/>
        <v>194.19999999999325</v>
      </c>
      <c r="E1947" s="37"/>
      <c r="F1947" s="37">
        <f t="shared" si="300"/>
        <v>0.1</v>
      </c>
      <c r="G1947" s="53">
        <f t="shared" si="302"/>
        <v>1</v>
      </c>
      <c r="H1947" s="37">
        <f t="shared" si="303"/>
        <v>0.2</v>
      </c>
      <c r="I1947" s="37">
        <f t="shared" si="304"/>
        <v>38.840000000000472</v>
      </c>
      <c r="J1947" s="37">
        <f t="shared" si="307"/>
        <v>1.9800000000000005E-2</v>
      </c>
      <c r="K1947" s="37">
        <f t="shared" si="309"/>
        <v>1.9800000000000068E-2</v>
      </c>
      <c r="L1947" s="37">
        <f t="shared" si="305"/>
        <v>-6.2450045135165057E-18</v>
      </c>
      <c r="M1947" s="37">
        <f t="shared" si="306"/>
        <v>9.9000000000000338E-2</v>
      </c>
      <c r="N1947" s="36"/>
      <c r="O1947" s="37">
        <f>IF(M1947&gt;'FOBAS Calculator'!$D$22,0,1)</f>
        <v>1</v>
      </c>
      <c r="P1947" s="37">
        <f t="shared" si="308"/>
        <v>194.19999999999325</v>
      </c>
      <c r="Q1947" s="36"/>
      <c r="R1947" s="36"/>
    </row>
    <row r="1948" spans="1:18">
      <c r="A1948" s="36"/>
      <c r="B1948" s="36"/>
      <c r="C1948" s="36"/>
      <c r="D1948" s="37">
        <f t="shared" si="301"/>
        <v>194.29999999999325</v>
      </c>
      <c r="E1948" s="37"/>
      <c r="F1948" s="37">
        <f t="shared" si="300"/>
        <v>0.1</v>
      </c>
      <c r="G1948" s="53">
        <f t="shared" si="302"/>
        <v>1</v>
      </c>
      <c r="H1948" s="37">
        <f t="shared" si="303"/>
        <v>0.2</v>
      </c>
      <c r="I1948" s="37">
        <f t="shared" si="304"/>
        <v>38.860000000000475</v>
      </c>
      <c r="J1948" s="37">
        <f t="shared" si="307"/>
        <v>1.9800000000000005E-2</v>
      </c>
      <c r="K1948" s="37">
        <f t="shared" si="309"/>
        <v>1.9800000000000068E-2</v>
      </c>
      <c r="L1948" s="37">
        <f t="shared" si="305"/>
        <v>-6.2450045135165057E-18</v>
      </c>
      <c r="M1948" s="37">
        <f t="shared" si="306"/>
        <v>9.9000000000000338E-2</v>
      </c>
      <c r="N1948" s="36"/>
      <c r="O1948" s="37">
        <f>IF(M1948&gt;'FOBAS Calculator'!$D$22,0,1)</f>
        <v>1</v>
      </c>
      <c r="P1948" s="37">
        <f t="shared" si="308"/>
        <v>194.29999999999325</v>
      </c>
      <c r="Q1948" s="36"/>
      <c r="R1948" s="36"/>
    </row>
    <row r="1949" spans="1:18">
      <c r="A1949" s="36"/>
      <c r="B1949" s="36"/>
      <c r="C1949" s="36"/>
      <c r="D1949" s="37">
        <f t="shared" si="301"/>
        <v>194.39999999999324</v>
      </c>
      <c r="E1949" s="37"/>
      <c r="F1949" s="37">
        <f t="shared" si="300"/>
        <v>0.1</v>
      </c>
      <c r="G1949" s="53">
        <f t="shared" si="302"/>
        <v>1</v>
      </c>
      <c r="H1949" s="37">
        <f t="shared" si="303"/>
        <v>0.2</v>
      </c>
      <c r="I1949" s="37">
        <f t="shared" si="304"/>
        <v>38.880000000000479</v>
      </c>
      <c r="J1949" s="37">
        <f t="shared" si="307"/>
        <v>1.9800000000000005E-2</v>
      </c>
      <c r="K1949" s="37">
        <f t="shared" si="309"/>
        <v>1.9800000000000068E-2</v>
      </c>
      <c r="L1949" s="37">
        <f t="shared" si="305"/>
        <v>-6.2450045135165057E-18</v>
      </c>
      <c r="M1949" s="37">
        <f t="shared" si="306"/>
        <v>9.9000000000000338E-2</v>
      </c>
      <c r="N1949" s="36"/>
      <c r="O1949" s="37">
        <f>IF(M1949&gt;'FOBAS Calculator'!$D$22,0,1)</f>
        <v>1</v>
      </c>
      <c r="P1949" s="37">
        <f t="shared" si="308"/>
        <v>194.39999999999324</v>
      </c>
      <c r="Q1949" s="36"/>
      <c r="R1949" s="36"/>
    </row>
    <row r="1950" spans="1:18">
      <c r="A1950" s="36"/>
      <c r="B1950" s="36"/>
      <c r="C1950" s="36"/>
      <c r="D1950" s="37">
        <f t="shared" si="301"/>
        <v>194.49999999999324</v>
      </c>
      <c r="E1950" s="37"/>
      <c r="F1950" s="37">
        <f t="shared" si="300"/>
        <v>0.1</v>
      </c>
      <c r="G1950" s="53">
        <f t="shared" si="302"/>
        <v>1</v>
      </c>
      <c r="H1950" s="37">
        <f t="shared" si="303"/>
        <v>0.2</v>
      </c>
      <c r="I1950" s="37">
        <f t="shared" si="304"/>
        <v>38.900000000000482</v>
      </c>
      <c r="J1950" s="37">
        <f t="shared" si="307"/>
        <v>1.9800000000000005E-2</v>
      </c>
      <c r="K1950" s="37">
        <f t="shared" si="309"/>
        <v>1.9800000000000068E-2</v>
      </c>
      <c r="L1950" s="37">
        <f t="shared" si="305"/>
        <v>-6.2450045135165057E-18</v>
      </c>
      <c r="M1950" s="37">
        <f t="shared" si="306"/>
        <v>9.9000000000000338E-2</v>
      </c>
      <c r="N1950" s="36"/>
      <c r="O1950" s="37">
        <f>IF(M1950&gt;'FOBAS Calculator'!$D$22,0,1)</f>
        <v>1</v>
      </c>
      <c r="P1950" s="37">
        <f t="shared" si="308"/>
        <v>194.49999999999324</v>
      </c>
      <c r="Q1950" s="36"/>
      <c r="R1950" s="36"/>
    </row>
    <row r="1951" spans="1:18">
      <c r="A1951" s="36"/>
      <c r="B1951" s="36"/>
      <c r="C1951" s="36"/>
      <c r="D1951" s="37">
        <f t="shared" si="301"/>
        <v>194.59999999999323</v>
      </c>
      <c r="E1951" s="37"/>
      <c r="F1951" s="37">
        <f t="shared" si="300"/>
        <v>0.1</v>
      </c>
      <c r="G1951" s="53">
        <f t="shared" si="302"/>
        <v>1</v>
      </c>
      <c r="H1951" s="37">
        <f t="shared" si="303"/>
        <v>0.2</v>
      </c>
      <c r="I1951" s="37">
        <f t="shared" si="304"/>
        <v>38.920000000000485</v>
      </c>
      <c r="J1951" s="37">
        <f t="shared" si="307"/>
        <v>1.9800000000000005E-2</v>
      </c>
      <c r="K1951" s="37">
        <f t="shared" si="309"/>
        <v>1.9800000000000068E-2</v>
      </c>
      <c r="L1951" s="37">
        <f t="shared" si="305"/>
        <v>-6.2450045135165057E-18</v>
      </c>
      <c r="M1951" s="37">
        <f t="shared" si="306"/>
        <v>9.9000000000000338E-2</v>
      </c>
      <c r="N1951" s="36"/>
      <c r="O1951" s="37">
        <f>IF(M1951&gt;'FOBAS Calculator'!$D$22,0,1)</f>
        <v>1</v>
      </c>
      <c r="P1951" s="37">
        <f t="shared" si="308"/>
        <v>194.59999999999323</v>
      </c>
      <c r="Q1951" s="36"/>
      <c r="R1951" s="36"/>
    </row>
    <row r="1952" spans="1:18">
      <c r="A1952" s="36"/>
      <c r="B1952" s="36"/>
      <c r="C1952" s="36"/>
      <c r="D1952" s="37">
        <f t="shared" si="301"/>
        <v>194.69999999999322</v>
      </c>
      <c r="E1952" s="37"/>
      <c r="F1952" s="37">
        <f t="shared" si="300"/>
        <v>0.1</v>
      </c>
      <c r="G1952" s="53">
        <f t="shared" si="302"/>
        <v>1</v>
      </c>
      <c r="H1952" s="37">
        <f t="shared" si="303"/>
        <v>0.2</v>
      </c>
      <c r="I1952" s="37">
        <f t="shared" si="304"/>
        <v>38.940000000000488</v>
      </c>
      <c r="J1952" s="37">
        <f t="shared" si="307"/>
        <v>1.9800000000000005E-2</v>
      </c>
      <c r="K1952" s="37">
        <f t="shared" si="309"/>
        <v>1.9800000000000068E-2</v>
      </c>
      <c r="L1952" s="37">
        <f t="shared" si="305"/>
        <v>-6.2450045135165057E-18</v>
      </c>
      <c r="M1952" s="37">
        <f t="shared" si="306"/>
        <v>9.9000000000000338E-2</v>
      </c>
      <c r="N1952" s="36"/>
      <c r="O1952" s="37">
        <f>IF(M1952&gt;'FOBAS Calculator'!$D$22,0,1)</f>
        <v>1</v>
      </c>
      <c r="P1952" s="37">
        <f t="shared" si="308"/>
        <v>194.69999999999322</v>
      </c>
      <c r="Q1952" s="36"/>
      <c r="R1952" s="36"/>
    </row>
    <row r="1953" spans="1:18">
      <c r="A1953" s="36"/>
      <c r="B1953" s="36"/>
      <c r="C1953" s="36"/>
      <c r="D1953" s="37">
        <f t="shared" si="301"/>
        <v>194.79999999999322</v>
      </c>
      <c r="E1953" s="37"/>
      <c r="F1953" s="37">
        <f t="shared" si="300"/>
        <v>0.1</v>
      </c>
      <c r="G1953" s="53">
        <f t="shared" si="302"/>
        <v>1</v>
      </c>
      <c r="H1953" s="37">
        <f t="shared" si="303"/>
        <v>0.2</v>
      </c>
      <c r="I1953" s="37">
        <f t="shared" si="304"/>
        <v>38.960000000000491</v>
      </c>
      <c r="J1953" s="37">
        <f t="shared" si="307"/>
        <v>1.9800000000000005E-2</v>
      </c>
      <c r="K1953" s="37">
        <f t="shared" si="309"/>
        <v>1.9800000000000068E-2</v>
      </c>
      <c r="L1953" s="37">
        <f t="shared" si="305"/>
        <v>-6.2450045135165057E-18</v>
      </c>
      <c r="M1953" s="37">
        <f t="shared" si="306"/>
        <v>9.9000000000000338E-2</v>
      </c>
      <c r="N1953" s="36"/>
      <c r="O1953" s="37">
        <f>IF(M1953&gt;'FOBAS Calculator'!$D$22,0,1)</f>
        <v>1</v>
      </c>
      <c r="P1953" s="37">
        <f t="shared" si="308"/>
        <v>194.79999999999322</v>
      </c>
      <c r="Q1953" s="36"/>
      <c r="R1953" s="36"/>
    </row>
    <row r="1954" spans="1:18">
      <c r="A1954" s="36"/>
      <c r="B1954" s="36"/>
      <c r="C1954" s="36"/>
      <c r="D1954" s="37">
        <f t="shared" si="301"/>
        <v>194.89999999999321</v>
      </c>
      <c r="E1954" s="37"/>
      <c r="F1954" s="37">
        <f t="shared" si="300"/>
        <v>0.1</v>
      </c>
      <c r="G1954" s="53">
        <f t="shared" si="302"/>
        <v>1</v>
      </c>
      <c r="H1954" s="37">
        <f t="shared" si="303"/>
        <v>0.2</v>
      </c>
      <c r="I1954" s="37">
        <f t="shared" si="304"/>
        <v>38.980000000000494</v>
      </c>
      <c r="J1954" s="37">
        <f t="shared" si="307"/>
        <v>1.9800000000000005E-2</v>
      </c>
      <c r="K1954" s="37">
        <f t="shared" si="309"/>
        <v>1.9800000000000068E-2</v>
      </c>
      <c r="L1954" s="37">
        <f t="shared" si="305"/>
        <v>-6.2450045135165057E-18</v>
      </c>
      <c r="M1954" s="37">
        <f t="shared" si="306"/>
        <v>9.9000000000000338E-2</v>
      </c>
      <c r="N1954" s="36"/>
      <c r="O1954" s="37">
        <f>IF(M1954&gt;'FOBAS Calculator'!$D$22,0,1)</f>
        <v>1</v>
      </c>
      <c r="P1954" s="37">
        <f t="shared" si="308"/>
        <v>194.89999999999321</v>
      </c>
      <c r="Q1954" s="36"/>
      <c r="R1954" s="36"/>
    </row>
    <row r="1955" spans="1:18">
      <c r="A1955" s="36"/>
      <c r="B1955" s="36"/>
      <c r="C1955" s="36"/>
      <c r="D1955" s="37">
        <f t="shared" si="301"/>
        <v>194.99999999999321</v>
      </c>
      <c r="E1955" s="37"/>
      <c r="F1955" s="37">
        <f t="shared" si="300"/>
        <v>0.1</v>
      </c>
      <c r="G1955" s="53">
        <f t="shared" si="302"/>
        <v>1</v>
      </c>
      <c r="H1955" s="37">
        <f t="shared" si="303"/>
        <v>0.2</v>
      </c>
      <c r="I1955" s="37">
        <f t="shared" si="304"/>
        <v>39.000000000000497</v>
      </c>
      <c r="J1955" s="37">
        <f t="shared" si="307"/>
        <v>1.9800000000000005E-2</v>
      </c>
      <c r="K1955" s="37">
        <f t="shared" si="309"/>
        <v>1.9800000000000068E-2</v>
      </c>
      <c r="L1955" s="37">
        <f t="shared" si="305"/>
        <v>-6.2450045135165057E-18</v>
      </c>
      <c r="M1955" s="37">
        <f t="shared" si="306"/>
        <v>9.9000000000000338E-2</v>
      </c>
      <c r="N1955" s="36"/>
      <c r="O1955" s="37">
        <f>IF(M1955&gt;'FOBAS Calculator'!$D$22,0,1)</f>
        <v>1</v>
      </c>
      <c r="P1955" s="37">
        <f t="shared" si="308"/>
        <v>194.99999999999321</v>
      </c>
      <c r="Q1955" s="36"/>
      <c r="R1955" s="36"/>
    </row>
    <row r="1956" spans="1:18">
      <c r="A1956" s="36"/>
      <c r="B1956" s="36"/>
      <c r="C1956" s="36"/>
      <c r="D1956" s="37">
        <f t="shared" si="301"/>
        <v>195.0999999999932</v>
      </c>
      <c r="E1956" s="37"/>
      <c r="F1956" s="37">
        <f t="shared" si="300"/>
        <v>0.1</v>
      </c>
      <c r="G1956" s="53">
        <f t="shared" si="302"/>
        <v>1</v>
      </c>
      <c r="H1956" s="37">
        <f t="shared" si="303"/>
        <v>0.2</v>
      </c>
      <c r="I1956" s="37">
        <f t="shared" si="304"/>
        <v>39.020000000000501</v>
      </c>
      <c r="J1956" s="37">
        <f t="shared" si="307"/>
        <v>1.9800000000000005E-2</v>
      </c>
      <c r="K1956" s="37">
        <f t="shared" si="309"/>
        <v>1.9800000000000068E-2</v>
      </c>
      <c r="L1956" s="37">
        <f t="shared" si="305"/>
        <v>-6.2450045135165057E-18</v>
      </c>
      <c r="M1956" s="37">
        <f t="shared" si="306"/>
        <v>9.9000000000000338E-2</v>
      </c>
      <c r="N1956" s="36"/>
      <c r="O1956" s="37">
        <f>IF(M1956&gt;'FOBAS Calculator'!$D$22,0,1)</f>
        <v>1</v>
      </c>
      <c r="P1956" s="37">
        <f t="shared" si="308"/>
        <v>195.0999999999932</v>
      </c>
      <c r="Q1956" s="36"/>
      <c r="R1956" s="36"/>
    </row>
    <row r="1957" spans="1:18">
      <c r="A1957" s="36"/>
      <c r="B1957" s="36"/>
      <c r="C1957" s="36"/>
      <c r="D1957" s="37">
        <f t="shared" si="301"/>
        <v>195.1999999999932</v>
      </c>
      <c r="E1957" s="37"/>
      <c r="F1957" s="37">
        <f t="shared" si="300"/>
        <v>0.1</v>
      </c>
      <c r="G1957" s="53">
        <f t="shared" si="302"/>
        <v>1</v>
      </c>
      <c r="H1957" s="37">
        <f t="shared" si="303"/>
        <v>0.2</v>
      </c>
      <c r="I1957" s="37">
        <f t="shared" si="304"/>
        <v>39.040000000000504</v>
      </c>
      <c r="J1957" s="37">
        <f t="shared" si="307"/>
        <v>1.9800000000000005E-2</v>
      </c>
      <c r="K1957" s="37">
        <f t="shared" si="309"/>
        <v>1.9800000000000068E-2</v>
      </c>
      <c r="L1957" s="37">
        <f t="shared" si="305"/>
        <v>-6.2450045135165057E-18</v>
      </c>
      <c r="M1957" s="37">
        <f t="shared" si="306"/>
        <v>9.9000000000000338E-2</v>
      </c>
      <c r="N1957" s="36"/>
      <c r="O1957" s="37">
        <f>IF(M1957&gt;'FOBAS Calculator'!$D$22,0,1)</f>
        <v>1</v>
      </c>
      <c r="P1957" s="37">
        <f t="shared" si="308"/>
        <v>195.1999999999932</v>
      </c>
      <c r="Q1957" s="36"/>
      <c r="R1957" s="36"/>
    </row>
    <row r="1958" spans="1:18">
      <c r="A1958" s="36"/>
      <c r="B1958" s="36"/>
      <c r="C1958" s="36"/>
      <c r="D1958" s="37">
        <f t="shared" si="301"/>
        <v>195.29999999999319</v>
      </c>
      <c r="E1958" s="37"/>
      <c r="F1958" s="37">
        <f t="shared" si="300"/>
        <v>0.1</v>
      </c>
      <c r="G1958" s="53">
        <f t="shared" si="302"/>
        <v>1</v>
      </c>
      <c r="H1958" s="37">
        <f t="shared" si="303"/>
        <v>0.2</v>
      </c>
      <c r="I1958" s="37">
        <f t="shared" si="304"/>
        <v>39.060000000000507</v>
      </c>
      <c r="J1958" s="37">
        <f t="shared" si="307"/>
        <v>1.9800000000000005E-2</v>
      </c>
      <c r="K1958" s="37">
        <f t="shared" si="309"/>
        <v>1.9800000000000068E-2</v>
      </c>
      <c r="L1958" s="37">
        <f t="shared" si="305"/>
        <v>-6.2450045135165057E-18</v>
      </c>
      <c r="M1958" s="37">
        <f t="shared" si="306"/>
        <v>9.9000000000000338E-2</v>
      </c>
      <c r="N1958" s="36"/>
      <c r="O1958" s="37">
        <f>IF(M1958&gt;'FOBAS Calculator'!$D$22,0,1)</f>
        <v>1</v>
      </c>
      <c r="P1958" s="37">
        <f t="shared" si="308"/>
        <v>195.29999999999319</v>
      </c>
      <c r="Q1958" s="36"/>
      <c r="R1958" s="36"/>
    </row>
    <row r="1959" spans="1:18">
      <c r="A1959" s="36"/>
      <c r="B1959" s="36"/>
      <c r="C1959" s="36"/>
      <c r="D1959" s="37">
        <f t="shared" si="301"/>
        <v>195.39999999999318</v>
      </c>
      <c r="E1959" s="37"/>
      <c r="F1959" s="37">
        <f t="shared" si="300"/>
        <v>0.1</v>
      </c>
      <c r="G1959" s="53">
        <f t="shared" si="302"/>
        <v>1</v>
      </c>
      <c r="H1959" s="37">
        <f t="shared" si="303"/>
        <v>0.2</v>
      </c>
      <c r="I1959" s="37">
        <f t="shared" si="304"/>
        <v>39.08000000000051</v>
      </c>
      <c r="J1959" s="37">
        <f t="shared" si="307"/>
        <v>1.9800000000000005E-2</v>
      </c>
      <c r="K1959" s="37">
        <f t="shared" si="309"/>
        <v>1.9800000000000068E-2</v>
      </c>
      <c r="L1959" s="37">
        <f t="shared" si="305"/>
        <v>-6.2450045135165057E-18</v>
      </c>
      <c r="M1959" s="37">
        <f t="shared" si="306"/>
        <v>9.9000000000000338E-2</v>
      </c>
      <c r="N1959" s="36"/>
      <c r="O1959" s="37">
        <f>IF(M1959&gt;'FOBAS Calculator'!$D$22,0,1)</f>
        <v>1</v>
      </c>
      <c r="P1959" s="37">
        <f t="shared" si="308"/>
        <v>195.39999999999318</v>
      </c>
      <c r="Q1959" s="36"/>
      <c r="R1959" s="36"/>
    </row>
    <row r="1960" spans="1:18">
      <c r="A1960" s="36"/>
      <c r="B1960" s="36"/>
      <c r="C1960" s="36"/>
      <c r="D1960" s="37">
        <f t="shared" si="301"/>
        <v>195.49999999999318</v>
      </c>
      <c r="E1960" s="37"/>
      <c r="F1960" s="37">
        <f t="shared" si="300"/>
        <v>0.1</v>
      </c>
      <c r="G1960" s="53">
        <f t="shared" si="302"/>
        <v>1</v>
      </c>
      <c r="H1960" s="37">
        <f t="shared" si="303"/>
        <v>0.2</v>
      </c>
      <c r="I1960" s="37">
        <f t="shared" si="304"/>
        <v>39.100000000000513</v>
      </c>
      <c r="J1960" s="37">
        <f t="shared" si="307"/>
        <v>1.9800000000000005E-2</v>
      </c>
      <c r="K1960" s="37">
        <f t="shared" si="309"/>
        <v>1.9800000000000068E-2</v>
      </c>
      <c r="L1960" s="37">
        <f t="shared" si="305"/>
        <v>-6.2450045135165057E-18</v>
      </c>
      <c r="M1960" s="37">
        <f t="shared" si="306"/>
        <v>9.9000000000000338E-2</v>
      </c>
      <c r="N1960" s="36"/>
      <c r="O1960" s="37">
        <f>IF(M1960&gt;'FOBAS Calculator'!$D$22,0,1)</f>
        <v>1</v>
      </c>
      <c r="P1960" s="37">
        <f t="shared" si="308"/>
        <v>195.49999999999318</v>
      </c>
      <c r="Q1960" s="36"/>
      <c r="R1960" s="36"/>
    </row>
    <row r="1961" spans="1:18">
      <c r="A1961" s="36"/>
      <c r="B1961" s="36"/>
      <c r="C1961" s="36"/>
      <c r="D1961" s="37">
        <f t="shared" si="301"/>
        <v>195.59999999999317</v>
      </c>
      <c r="E1961" s="37"/>
      <c r="F1961" s="37">
        <f t="shared" si="300"/>
        <v>0.1</v>
      </c>
      <c r="G1961" s="53">
        <f t="shared" si="302"/>
        <v>1</v>
      </c>
      <c r="H1961" s="37">
        <f t="shared" si="303"/>
        <v>0.2</v>
      </c>
      <c r="I1961" s="37">
        <f t="shared" si="304"/>
        <v>39.120000000000516</v>
      </c>
      <c r="J1961" s="37">
        <f t="shared" si="307"/>
        <v>1.9800000000000005E-2</v>
      </c>
      <c r="K1961" s="37">
        <f t="shared" si="309"/>
        <v>1.9800000000000068E-2</v>
      </c>
      <c r="L1961" s="37">
        <f t="shared" si="305"/>
        <v>-6.2450045135165057E-18</v>
      </c>
      <c r="M1961" s="37">
        <f t="shared" si="306"/>
        <v>9.9000000000000338E-2</v>
      </c>
      <c r="N1961" s="36"/>
      <c r="O1961" s="37">
        <f>IF(M1961&gt;'FOBAS Calculator'!$D$22,0,1)</f>
        <v>1</v>
      </c>
      <c r="P1961" s="37">
        <f t="shared" si="308"/>
        <v>195.59999999999317</v>
      </c>
      <c r="Q1961" s="36"/>
      <c r="R1961" s="36"/>
    </row>
    <row r="1962" spans="1:18">
      <c r="A1962" s="36"/>
      <c r="B1962" s="36"/>
      <c r="C1962" s="36"/>
      <c r="D1962" s="37">
        <f t="shared" si="301"/>
        <v>195.69999999999317</v>
      </c>
      <c r="E1962" s="37"/>
      <c r="F1962" s="37">
        <f t="shared" si="300"/>
        <v>0.1</v>
      </c>
      <c r="G1962" s="53">
        <f t="shared" si="302"/>
        <v>1</v>
      </c>
      <c r="H1962" s="37">
        <f t="shared" si="303"/>
        <v>0.2</v>
      </c>
      <c r="I1962" s="37">
        <f t="shared" si="304"/>
        <v>39.140000000000519</v>
      </c>
      <c r="J1962" s="37">
        <f t="shared" si="307"/>
        <v>1.9800000000000005E-2</v>
      </c>
      <c r="K1962" s="37">
        <f t="shared" si="309"/>
        <v>1.9800000000000068E-2</v>
      </c>
      <c r="L1962" s="37">
        <f t="shared" si="305"/>
        <v>-6.2450045135165057E-18</v>
      </c>
      <c r="M1962" s="37">
        <f t="shared" si="306"/>
        <v>9.9000000000000338E-2</v>
      </c>
      <c r="N1962" s="36"/>
      <c r="O1962" s="37">
        <f>IF(M1962&gt;'FOBAS Calculator'!$D$22,0,1)</f>
        <v>1</v>
      </c>
      <c r="P1962" s="37">
        <f t="shared" si="308"/>
        <v>195.69999999999317</v>
      </c>
      <c r="Q1962" s="36"/>
      <c r="R1962" s="36"/>
    </row>
    <row r="1963" spans="1:18">
      <c r="A1963" s="36"/>
      <c r="B1963" s="36"/>
      <c r="C1963" s="36"/>
      <c r="D1963" s="37">
        <f t="shared" si="301"/>
        <v>195.79999999999316</v>
      </c>
      <c r="E1963" s="37"/>
      <c r="F1963" s="37">
        <f t="shared" si="300"/>
        <v>0.1</v>
      </c>
      <c r="G1963" s="53">
        <f t="shared" si="302"/>
        <v>1</v>
      </c>
      <c r="H1963" s="37">
        <f t="shared" si="303"/>
        <v>0.2</v>
      </c>
      <c r="I1963" s="37">
        <f t="shared" si="304"/>
        <v>39.160000000000522</v>
      </c>
      <c r="J1963" s="37">
        <f t="shared" si="307"/>
        <v>1.9800000000000005E-2</v>
      </c>
      <c r="K1963" s="37">
        <f t="shared" si="309"/>
        <v>1.9800000000000068E-2</v>
      </c>
      <c r="L1963" s="37">
        <f t="shared" si="305"/>
        <v>-6.2450045135165057E-18</v>
      </c>
      <c r="M1963" s="37">
        <f t="shared" si="306"/>
        <v>9.9000000000000338E-2</v>
      </c>
      <c r="N1963" s="36"/>
      <c r="O1963" s="37">
        <f>IF(M1963&gt;'FOBAS Calculator'!$D$22,0,1)</f>
        <v>1</v>
      </c>
      <c r="P1963" s="37">
        <f t="shared" si="308"/>
        <v>195.79999999999316</v>
      </c>
      <c r="Q1963" s="36"/>
      <c r="R1963" s="36"/>
    </row>
    <row r="1964" spans="1:18">
      <c r="A1964" s="36"/>
      <c r="B1964" s="36"/>
      <c r="C1964" s="36"/>
      <c r="D1964" s="37">
        <f t="shared" si="301"/>
        <v>195.89999999999316</v>
      </c>
      <c r="E1964" s="37"/>
      <c r="F1964" s="37">
        <f t="shared" si="300"/>
        <v>0.1</v>
      </c>
      <c r="G1964" s="53">
        <f t="shared" si="302"/>
        <v>1</v>
      </c>
      <c r="H1964" s="37">
        <f t="shared" si="303"/>
        <v>0.2</v>
      </c>
      <c r="I1964" s="37">
        <f t="shared" si="304"/>
        <v>39.180000000000526</v>
      </c>
      <c r="J1964" s="37">
        <f t="shared" si="307"/>
        <v>1.9800000000000005E-2</v>
      </c>
      <c r="K1964" s="37">
        <f t="shared" si="309"/>
        <v>1.9800000000000068E-2</v>
      </c>
      <c r="L1964" s="37">
        <f t="shared" si="305"/>
        <v>-6.2450045135165057E-18</v>
      </c>
      <c r="M1964" s="37">
        <f t="shared" si="306"/>
        <v>9.9000000000000338E-2</v>
      </c>
      <c r="N1964" s="36"/>
      <c r="O1964" s="37">
        <f>IF(M1964&gt;'FOBAS Calculator'!$D$22,0,1)</f>
        <v>1</v>
      </c>
      <c r="P1964" s="37">
        <f t="shared" si="308"/>
        <v>195.89999999999316</v>
      </c>
      <c r="Q1964" s="36"/>
      <c r="R1964" s="36"/>
    </row>
    <row r="1965" spans="1:18">
      <c r="A1965" s="36"/>
      <c r="B1965" s="36"/>
      <c r="C1965" s="36"/>
      <c r="D1965" s="37">
        <f t="shared" si="301"/>
        <v>195.99999999999315</v>
      </c>
      <c r="E1965" s="37"/>
      <c r="F1965" s="37">
        <f t="shared" si="300"/>
        <v>0.1</v>
      </c>
      <c r="G1965" s="53">
        <f t="shared" si="302"/>
        <v>1</v>
      </c>
      <c r="H1965" s="37">
        <f t="shared" si="303"/>
        <v>0.2</v>
      </c>
      <c r="I1965" s="37">
        <f t="shared" si="304"/>
        <v>39.200000000000529</v>
      </c>
      <c r="J1965" s="37">
        <f t="shared" si="307"/>
        <v>1.9800000000000005E-2</v>
      </c>
      <c r="K1965" s="37">
        <f t="shared" si="309"/>
        <v>1.9800000000000068E-2</v>
      </c>
      <c r="L1965" s="37">
        <f t="shared" si="305"/>
        <v>-6.2450045135165057E-18</v>
      </c>
      <c r="M1965" s="37">
        <f t="shared" si="306"/>
        <v>9.9000000000000338E-2</v>
      </c>
      <c r="N1965" s="36"/>
      <c r="O1965" s="37">
        <f>IF(M1965&gt;'FOBAS Calculator'!$D$22,0,1)</f>
        <v>1</v>
      </c>
      <c r="P1965" s="37">
        <f t="shared" si="308"/>
        <v>195.99999999999315</v>
      </c>
      <c r="Q1965" s="36"/>
      <c r="R1965" s="36"/>
    </row>
    <row r="1966" spans="1:18">
      <c r="A1966" s="36"/>
      <c r="B1966" s="36"/>
      <c r="C1966" s="36"/>
      <c r="D1966" s="37">
        <f t="shared" si="301"/>
        <v>196.09999999999314</v>
      </c>
      <c r="E1966" s="37"/>
      <c r="F1966" s="37">
        <f t="shared" si="300"/>
        <v>0.1</v>
      </c>
      <c r="G1966" s="53">
        <f t="shared" si="302"/>
        <v>1</v>
      </c>
      <c r="H1966" s="37">
        <f t="shared" si="303"/>
        <v>0.2</v>
      </c>
      <c r="I1966" s="37">
        <f t="shared" si="304"/>
        <v>39.220000000000532</v>
      </c>
      <c r="J1966" s="37">
        <f t="shared" si="307"/>
        <v>1.9800000000000005E-2</v>
      </c>
      <c r="K1966" s="37">
        <f t="shared" si="309"/>
        <v>1.9800000000000068E-2</v>
      </c>
      <c r="L1966" s="37">
        <f t="shared" si="305"/>
        <v>-6.2450045135165057E-18</v>
      </c>
      <c r="M1966" s="37">
        <f t="shared" si="306"/>
        <v>9.9000000000000338E-2</v>
      </c>
      <c r="N1966" s="36"/>
      <c r="O1966" s="37">
        <f>IF(M1966&gt;'FOBAS Calculator'!$D$22,0,1)</f>
        <v>1</v>
      </c>
      <c r="P1966" s="37">
        <f t="shared" si="308"/>
        <v>196.09999999999314</v>
      </c>
      <c r="Q1966" s="36"/>
      <c r="R1966" s="36"/>
    </row>
    <row r="1967" spans="1:18">
      <c r="A1967" s="36"/>
      <c r="B1967" s="36"/>
      <c r="C1967" s="36"/>
      <c r="D1967" s="37">
        <f t="shared" si="301"/>
        <v>196.19999999999314</v>
      </c>
      <c r="E1967" s="37"/>
      <c r="F1967" s="37">
        <f t="shared" si="300"/>
        <v>0.1</v>
      </c>
      <c r="G1967" s="53">
        <f t="shared" si="302"/>
        <v>1</v>
      </c>
      <c r="H1967" s="37">
        <f t="shared" si="303"/>
        <v>0.2</v>
      </c>
      <c r="I1967" s="37">
        <f t="shared" si="304"/>
        <v>39.240000000000535</v>
      </c>
      <c r="J1967" s="37">
        <f t="shared" si="307"/>
        <v>1.9800000000000005E-2</v>
      </c>
      <c r="K1967" s="37">
        <f t="shared" si="309"/>
        <v>1.9800000000000068E-2</v>
      </c>
      <c r="L1967" s="37">
        <f t="shared" si="305"/>
        <v>-6.2450045135165057E-18</v>
      </c>
      <c r="M1967" s="37">
        <f t="shared" si="306"/>
        <v>9.9000000000000338E-2</v>
      </c>
      <c r="N1967" s="36"/>
      <c r="O1967" s="37">
        <f>IF(M1967&gt;'FOBAS Calculator'!$D$22,0,1)</f>
        <v>1</v>
      </c>
      <c r="P1967" s="37">
        <f t="shared" si="308"/>
        <v>196.19999999999314</v>
      </c>
      <c r="Q1967" s="36"/>
      <c r="R1967" s="36"/>
    </row>
    <row r="1968" spans="1:18">
      <c r="A1968" s="36"/>
      <c r="B1968" s="36"/>
      <c r="C1968" s="36"/>
      <c r="D1968" s="37">
        <f t="shared" si="301"/>
        <v>196.29999999999313</v>
      </c>
      <c r="E1968" s="37"/>
      <c r="F1968" s="37">
        <f t="shared" si="300"/>
        <v>0.1</v>
      </c>
      <c r="G1968" s="53">
        <f t="shared" si="302"/>
        <v>1</v>
      </c>
      <c r="H1968" s="37">
        <f t="shared" si="303"/>
        <v>0.2</v>
      </c>
      <c r="I1968" s="37">
        <f t="shared" si="304"/>
        <v>39.260000000000538</v>
      </c>
      <c r="J1968" s="37">
        <f t="shared" si="307"/>
        <v>1.9800000000000005E-2</v>
      </c>
      <c r="K1968" s="37">
        <f t="shared" si="309"/>
        <v>1.9800000000000068E-2</v>
      </c>
      <c r="L1968" s="37">
        <f t="shared" si="305"/>
        <v>-6.2450045135165057E-18</v>
      </c>
      <c r="M1968" s="37">
        <f t="shared" si="306"/>
        <v>9.9000000000000338E-2</v>
      </c>
      <c r="N1968" s="36"/>
      <c r="O1968" s="37">
        <f>IF(M1968&gt;'FOBAS Calculator'!$D$22,0,1)</f>
        <v>1</v>
      </c>
      <c r="P1968" s="37">
        <f t="shared" si="308"/>
        <v>196.29999999999313</v>
      </c>
      <c r="Q1968" s="36"/>
      <c r="R1968" s="36"/>
    </row>
    <row r="1969" spans="1:18">
      <c r="A1969" s="36"/>
      <c r="B1969" s="36"/>
      <c r="C1969" s="36"/>
      <c r="D1969" s="37">
        <f t="shared" si="301"/>
        <v>196.39999999999313</v>
      </c>
      <c r="E1969" s="37"/>
      <c r="F1969" s="37">
        <f t="shared" si="300"/>
        <v>0.1</v>
      </c>
      <c r="G1969" s="53">
        <f t="shared" si="302"/>
        <v>1</v>
      </c>
      <c r="H1969" s="37">
        <f t="shared" si="303"/>
        <v>0.2</v>
      </c>
      <c r="I1969" s="37">
        <f t="shared" si="304"/>
        <v>39.280000000000541</v>
      </c>
      <c r="J1969" s="37">
        <f t="shared" si="307"/>
        <v>1.9800000000000005E-2</v>
      </c>
      <c r="K1969" s="37">
        <f t="shared" si="309"/>
        <v>1.9800000000000068E-2</v>
      </c>
      <c r="L1969" s="37">
        <f t="shared" si="305"/>
        <v>-6.2450045135165057E-18</v>
      </c>
      <c r="M1969" s="37">
        <f t="shared" si="306"/>
        <v>9.9000000000000338E-2</v>
      </c>
      <c r="N1969" s="36"/>
      <c r="O1969" s="37">
        <f>IF(M1969&gt;'FOBAS Calculator'!$D$22,0,1)</f>
        <v>1</v>
      </c>
      <c r="P1969" s="37">
        <f t="shared" si="308"/>
        <v>196.39999999999313</v>
      </c>
      <c r="Q1969" s="36"/>
      <c r="R1969" s="36"/>
    </row>
    <row r="1970" spans="1:18">
      <c r="A1970" s="36"/>
      <c r="B1970" s="36"/>
      <c r="C1970" s="36"/>
      <c r="D1970" s="37">
        <f t="shared" si="301"/>
        <v>196.49999999999312</v>
      </c>
      <c r="E1970" s="37"/>
      <c r="F1970" s="37">
        <f t="shared" si="300"/>
        <v>0.1</v>
      </c>
      <c r="G1970" s="53">
        <f t="shared" si="302"/>
        <v>1</v>
      </c>
      <c r="H1970" s="37">
        <f t="shared" si="303"/>
        <v>0.2</v>
      </c>
      <c r="I1970" s="37">
        <f t="shared" si="304"/>
        <v>39.300000000000544</v>
      </c>
      <c r="J1970" s="37">
        <f t="shared" si="307"/>
        <v>1.9800000000000005E-2</v>
      </c>
      <c r="K1970" s="37">
        <f t="shared" si="309"/>
        <v>1.9800000000000068E-2</v>
      </c>
      <c r="L1970" s="37">
        <f t="shared" si="305"/>
        <v>-6.2450045135165057E-18</v>
      </c>
      <c r="M1970" s="37">
        <f t="shared" si="306"/>
        <v>9.9000000000000338E-2</v>
      </c>
      <c r="N1970" s="36"/>
      <c r="O1970" s="37">
        <f>IF(M1970&gt;'FOBAS Calculator'!$D$22,0,1)</f>
        <v>1</v>
      </c>
      <c r="P1970" s="37">
        <f t="shared" si="308"/>
        <v>196.49999999999312</v>
      </c>
      <c r="Q1970" s="36"/>
      <c r="R1970" s="36"/>
    </row>
    <row r="1971" spans="1:18">
      <c r="A1971" s="36"/>
      <c r="B1971" s="36"/>
      <c r="C1971" s="36"/>
      <c r="D1971" s="37">
        <f t="shared" si="301"/>
        <v>196.59999999999312</v>
      </c>
      <c r="E1971" s="37"/>
      <c r="F1971" s="37">
        <f t="shared" si="300"/>
        <v>0.1</v>
      </c>
      <c r="G1971" s="53">
        <f t="shared" si="302"/>
        <v>1</v>
      </c>
      <c r="H1971" s="37">
        <f t="shared" si="303"/>
        <v>0.2</v>
      </c>
      <c r="I1971" s="37">
        <f t="shared" si="304"/>
        <v>39.320000000000547</v>
      </c>
      <c r="J1971" s="37">
        <f t="shared" si="307"/>
        <v>1.9800000000000005E-2</v>
      </c>
      <c r="K1971" s="37">
        <f t="shared" si="309"/>
        <v>1.9800000000000068E-2</v>
      </c>
      <c r="L1971" s="37">
        <f t="shared" si="305"/>
        <v>-6.2450045135165057E-18</v>
      </c>
      <c r="M1971" s="37">
        <f t="shared" si="306"/>
        <v>9.9000000000000338E-2</v>
      </c>
      <c r="N1971" s="36"/>
      <c r="O1971" s="37">
        <f>IF(M1971&gt;'FOBAS Calculator'!$D$22,0,1)</f>
        <v>1</v>
      </c>
      <c r="P1971" s="37">
        <f t="shared" si="308"/>
        <v>196.59999999999312</v>
      </c>
      <c r="Q1971" s="36"/>
      <c r="R1971" s="36"/>
    </row>
    <row r="1972" spans="1:18">
      <c r="A1972" s="36"/>
      <c r="B1972" s="36"/>
      <c r="C1972" s="36"/>
      <c r="D1972" s="37">
        <f t="shared" si="301"/>
        <v>196.69999999999311</v>
      </c>
      <c r="E1972" s="37"/>
      <c r="F1972" s="37">
        <f t="shared" si="300"/>
        <v>0.1</v>
      </c>
      <c r="G1972" s="53">
        <f t="shared" si="302"/>
        <v>1</v>
      </c>
      <c r="H1972" s="37">
        <f t="shared" si="303"/>
        <v>0.2</v>
      </c>
      <c r="I1972" s="37">
        <f t="shared" si="304"/>
        <v>39.340000000000551</v>
      </c>
      <c r="J1972" s="37">
        <f t="shared" si="307"/>
        <v>1.9800000000000005E-2</v>
      </c>
      <c r="K1972" s="37">
        <f t="shared" si="309"/>
        <v>1.9800000000000068E-2</v>
      </c>
      <c r="L1972" s="37">
        <f t="shared" si="305"/>
        <v>-6.2450045135165057E-18</v>
      </c>
      <c r="M1972" s="37">
        <f t="shared" si="306"/>
        <v>9.9000000000000338E-2</v>
      </c>
      <c r="N1972" s="36"/>
      <c r="O1972" s="37">
        <f>IF(M1972&gt;'FOBAS Calculator'!$D$22,0,1)</f>
        <v>1</v>
      </c>
      <c r="P1972" s="37">
        <f t="shared" si="308"/>
        <v>196.69999999999311</v>
      </c>
      <c r="Q1972" s="36"/>
      <c r="R1972" s="36"/>
    </row>
    <row r="1973" spans="1:18">
      <c r="A1973" s="36"/>
      <c r="B1973" s="36"/>
      <c r="C1973" s="36"/>
      <c r="D1973" s="37">
        <f t="shared" si="301"/>
        <v>196.7999999999931</v>
      </c>
      <c r="E1973" s="37"/>
      <c r="F1973" s="37">
        <f t="shared" si="300"/>
        <v>0.1</v>
      </c>
      <c r="G1973" s="53">
        <f t="shared" si="302"/>
        <v>1</v>
      </c>
      <c r="H1973" s="37">
        <f t="shared" si="303"/>
        <v>0.2</v>
      </c>
      <c r="I1973" s="37">
        <f t="shared" si="304"/>
        <v>39.360000000000554</v>
      </c>
      <c r="J1973" s="37">
        <f t="shared" si="307"/>
        <v>1.9800000000000005E-2</v>
      </c>
      <c r="K1973" s="37">
        <f t="shared" si="309"/>
        <v>1.9800000000000068E-2</v>
      </c>
      <c r="L1973" s="37">
        <f t="shared" si="305"/>
        <v>-6.2450045135165057E-18</v>
      </c>
      <c r="M1973" s="37">
        <f t="shared" si="306"/>
        <v>9.9000000000000338E-2</v>
      </c>
      <c r="N1973" s="36"/>
      <c r="O1973" s="37">
        <f>IF(M1973&gt;'FOBAS Calculator'!$D$22,0,1)</f>
        <v>1</v>
      </c>
      <c r="P1973" s="37">
        <f t="shared" si="308"/>
        <v>196.7999999999931</v>
      </c>
      <c r="Q1973" s="36"/>
      <c r="R1973" s="36"/>
    </row>
    <row r="1974" spans="1:18">
      <c r="A1974" s="36"/>
      <c r="B1974" s="36"/>
      <c r="C1974" s="36"/>
      <c r="D1974" s="37">
        <f t="shared" si="301"/>
        <v>196.8999999999931</v>
      </c>
      <c r="E1974" s="37"/>
      <c r="F1974" s="37">
        <f t="shared" si="300"/>
        <v>0.1</v>
      </c>
      <c r="G1974" s="53">
        <f t="shared" si="302"/>
        <v>1</v>
      </c>
      <c r="H1974" s="37">
        <f t="shared" si="303"/>
        <v>0.2</v>
      </c>
      <c r="I1974" s="37">
        <f t="shared" si="304"/>
        <v>39.380000000000557</v>
      </c>
      <c r="J1974" s="37">
        <f t="shared" si="307"/>
        <v>1.9800000000000005E-2</v>
      </c>
      <c r="K1974" s="37">
        <f t="shared" si="309"/>
        <v>1.9800000000000068E-2</v>
      </c>
      <c r="L1974" s="37">
        <f t="shared" si="305"/>
        <v>-6.2450045135165057E-18</v>
      </c>
      <c r="M1974" s="37">
        <f t="shared" si="306"/>
        <v>9.9000000000000338E-2</v>
      </c>
      <c r="N1974" s="36"/>
      <c r="O1974" s="37">
        <f>IF(M1974&gt;'FOBAS Calculator'!$D$22,0,1)</f>
        <v>1</v>
      </c>
      <c r="P1974" s="37">
        <f t="shared" si="308"/>
        <v>196.8999999999931</v>
      </c>
      <c r="Q1974" s="36"/>
      <c r="R1974" s="36"/>
    </row>
    <row r="1975" spans="1:18">
      <c r="A1975" s="36"/>
      <c r="B1975" s="36"/>
      <c r="C1975" s="36"/>
      <c r="D1975" s="37">
        <f t="shared" si="301"/>
        <v>196.99999999999309</v>
      </c>
      <c r="E1975" s="37"/>
      <c r="F1975" s="37">
        <f t="shared" si="300"/>
        <v>0.1</v>
      </c>
      <c r="G1975" s="53">
        <f t="shared" si="302"/>
        <v>1</v>
      </c>
      <c r="H1975" s="37">
        <f t="shared" si="303"/>
        <v>0.2</v>
      </c>
      <c r="I1975" s="37">
        <f t="shared" si="304"/>
        <v>39.40000000000056</v>
      </c>
      <c r="J1975" s="37">
        <f t="shared" si="307"/>
        <v>1.9800000000000005E-2</v>
      </c>
      <c r="K1975" s="37">
        <f t="shared" si="309"/>
        <v>1.9800000000000068E-2</v>
      </c>
      <c r="L1975" s="37">
        <f t="shared" si="305"/>
        <v>-6.2450045135165057E-18</v>
      </c>
      <c r="M1975" s="37">
        <f t="shared" si="306"/>
        <v>9.9000000000000338E-2</v>
      </c>
      <c r="N1975" s="36"/>
      <c r="O1975" s="37">
        <f>IF(M1975&gt;'FOBAS Calculator'!$D$22,0,1)</f>
        <v>1</v>
      </c>
      <c r="P1975" s="37">
        <f t="shared" si="308"/>
        <v>196.99999999999309</v>
      </c>
      <c r="Q1975" s="36"/>
      <c r="R1975" s="36"/>
    </row>
    <row r="1976" spans="1:18">
      <c r="A1976" s="36"/>
      <c r="B1976" s="36"/>
      <c r="C1976" s="36"/>
      <c r="D1976" s="37">
        <f t="shared" si="301"/>
        <v>197.09999999999309</v>
      </c>
      <c r="E1976" s="37"/>
      <c r="F1976" s="37">
        <f t="shared" si="300"/>
        <v>0.1</v>
      </c>
      <c r="G1976" s="53">
        <f t="shared" si="302"/>
        <v>1</v>
      </c>
      <c r="H1976" s="37">
        <f t="shared" si="303"/>
        <v>0.2</v>
      </c>
      <c r="I1976" s="37">
        <f t="shared" si="304"/>
        <v>39.420000000000563</v>
      </c>
      <c r="J1976" s="37">
        <f t="shared" si="307"/>
        <v>1.9800000000000005E-2</v>
      </c>
      <c r="K1976" s="37">
        <f t="shared" si="309"/>
        <v>1.9800000000000068E-2</v>
      </c>
      <c r="L1976" s="37">
        <f t="shared" si="305"/>
        <v>-6.2450045135165057E-18</v>
      </c>
      <c r="M1976" s="37">
        <f t="shared" si="306"/>
        <v>9.9000000000000338E-2</v>
      </c>
      <c r="N1976" s="36"/>
      <c r="O1976" s="37">
        <f>IF(M1976&gt;'FOBAS Calculator'!$D$22,0,1)</f>
        <v>1</v>
      </c>
      <c r="P1976" s="37">
        <f t="shared" si="308"/>
        <v>197.09999999999309</v>
      </c>
      <c r="Q1976" s="36"/>
      <c r="R1976" s="36"/>
    </row>
    <row r="1977" spans="1:18">
      <c r="A1977" s="36"/>
      <c r="B1977" s="36"/>
      <c r="C1977" s="36"/>
      <c r="D1977" s="37">
        <f t="shared" si="301"/>
        <v>197.19999999999308</v>
      </c>
      <c r="E1977" s="37"/>
      <c r="F1977" s="37">
        <f t="shared" si="300"/>
        <v>0.1</v>
      </c>
      <c r="G1977" s="53">
        <f t="shared" si="302"/>
        <v>1</v>
      </c>
      <c r="H1977" s="37">
        <f t="shared" si="303"/>
        <v>0.2</v>
      </c>
      <c r="I1977" s="37">
        <f t="shared" si="304"/>
        <v>39.440000000000566</v>
      </c>
      <c r="J1977" s="37">
        <f t="shared" si="307"/>
        <v>1.9800000000000005E-2</v>
      </c>
      <c r="K1977" s="37">
        <f t="shared" si="309"/>
        <v>1.9800000000000068E-2</v>
      </c>
      <c r="L1977" s="37">
        <f t="shared" si="305"/>
        <v>-6.2450045135165057E-18</v>
      </c>
      <c r="M1977" s="37">
        <f t="shared" si="306"/>
        <v>9.9000000000000338E-2</v>
      </c>
      <c r="N1977" s="36"/>
      <c r="O1977" s="37">
        <f>IF(M1977&gt;'FOBAS Calculator'!$D$22,0,1)</f>
        <v>1</v>
      </c>
      <c r="P1977" s="37">
        <f t="shared" si="308"/>
        <v>197.19999999999308</v>
      </c>
      <c r="Q1977" s="36"/>
      <c r="R1977" s="36"/>
    </row>
    <row r="1978" spans="1:18">
      <c r="A1978" s="36"/>
      <c r="B1978" s="36"/>
      <c r="C1978" s="36"/>
      <c r="D1978" s="37">
        <f t="shared" si="301"/>
        <v>197.29999999999308</v>
      </c>
      <c r="E1978" s="37"/>
      <c r="F1978" s="37">
        <f t="shared" si="300"/>
        <v>0.1</v>
      </c>
      <c r="G1978" s="53">
        <f t="shared" si="302"/>
        <v>1</v>
      </c>
      <c r="H1978" s="37">
        <f t="shared" si="303"/>
        <v>0.2</v>
      </c>
      <c r="I1978" s="37">
        <f t="shared" si="304"/>
        <v>39.460000000000569</v>
      </c>
      <c r="J1978" s="37">
        <f t="shared" si="307"/>
        <v>1.9800000000000005E-2</v>
      </c>
      <c r="K1978" s="37">
        <f t="shared" si="309"/>
        <v>1.9800000000000068E-2</v>
      </c>
      <c r="L1978" s="37">
        <f t="shared" si="305"/>
        <v>-6.2450045135165057E-18</v>
      </c>
      <c r="M1978" s="37">
        <f t="shared" si="306"/>
        <v>9.9000000000000338E-2</v>
      </c>
      <c r="N1978" s="36"/>
      <c r="O1978" s="37">
        <f>IF(M1978&gt;'FOBAS Calculator'!$D$22,0,1)</f>
        <v>1</v>
      </c>
      <c r="P1978" s="37">
        <f t="shared" si="308"/>
        <v>197.29999999999308</v>
      </c>
      <c r="Q1978" s="36"/>
      <c r="R1978" s="36"/>
    </row>
    <row r="1979" spans="1:18">
      <c r="A1979" s="36"/>
      <c r="B1979" s="36"/>
      <c r="C1979" s="36"/>
      <c r="D1979" s="37">
        <f t="shared" si="301"/>
        <v>197.39999999999307</v>
      </c>
      <c r="E1979" s="37"/>
      <c r="F1979" s="37">
        <f t="shared" si="300"/>
        <v>0.1</v>
      </c>
      <c r="G1979" s="53">
        <f t="shared" si="302"/>
        <v>1</v>
      </c>
      <c r="H1979" s="37">
        <f t="shared" si="303"/>
        <v>0.2</v>
      </c>
      <c r="I1979" s="37">
        <f t="shared" si="304"/>
        <v>39.480000000000572</v>
      </c>
      <c r="J1979" s="37">
        <f t="shared" si="307"/>
        <v>1.9800000000000005E-2</v>
      </c>
      <c r="K1979" s="37">
        <f t="shared" si="309"/>
        <v>1.9800000000000068E-2</v>
      </c>
      <c r="L1979" s="37">
        <f t="shared" si="305"/>
        <v>-6.2450045135165057E-18</v>
      </c>
      <c r="M1979" s="37">
        <f t="shared" si="306"/>
        <v>9.9000000000000338E-2</v>
      </c>
      <c r="N1979" s="36"/>
      <c r="O1979" s="37">
        <f>IF(M1979&gt;'FOBAS Calculator'!$D$22,0,1)</f>
        <v>1</v>
      </c>
      <c r="P1979" s="37">
        <f t="shared" si="308"/>
        <v>197.39999999999307</v>
      </c>
      <c r="Q1979" s="36"/>
      <c r="R1979" s="36"/>
    </row>
    <row r="1980" spans="1:18">
      <c r="A1980" s="36"/>
      <c r="B1980" s="36"/>
      <c r="C1980" s="36"/>
      <c r="D1980" s="37">
        <f t="shared" si="301"/>
        <v>197.49999999999307</v>
      </c>
      <c r="E1980" s="37"/>
      <c r="F1980" s="37">
        <f t="shared" si="300"/>
        <v>0.1</v>
      </c>
      <c r="G1980" s="53">
        <f t="shared" si="302"/>
        <v>1</v>
      </c>
      <c r="H1980" s="37">
        <f t="shared" si="303"/>
        <v>0.2</v>
      </c>
      <c r="I1980" s="37">
        <f t="shared" si="304"/>
        <v>39.500000000000576</v>
      </c>
      <c r="J1980" s="37">
        <f t="shared" si="307"/>
        <v>1.9800000000000005E-2</v>
      </c>
      <c r="K1980" s="37">
        <f t="shared" si="309"/>
        <v>1.9800000000000068E-2</v>
      </c>
      <c r="L1980" s="37">
        <f t="shared" si="305"/>
        <v>-6.2450045135165057E-18</v>
      </c>
      <c r="M1980" s="37">
        <f t="shared" si="306"/>
        <v>9.9000000000000338E-2</v>
      </c>
      <c r="N1980" s="36"/>
      <c r="O1980" s="37">
        <f>IF(M1980&gt;'FOBAS Calculator'!$D$22,0,1)</f>
        <v>1</v>
      </c>
      <c r="P1980" s="37">
        <f t="shared" si="308"/>
        <v>197.49999999999307</v>
      </c>
      <c r="Q1980" s="36"/>
      <c r="R1980" s="36"/>
    </row>
    <row r="1981" spans="1:18">
      <c r="A1981" s="36"/>
      <c r="B1981" s="36"/>
      <c r="C1981" s="36"/>
      <c r="D1981" s="37">
        <f t="shared" si="301"/>
        <v>197.59999999999306</v>
      </c>
      <c r="E1981" s="37"/>
      <c r="F1981" s="37">
        <f t="shared" si="300"/>
        <v>0.1</v>
      </c>
      <c r="G1981" s="53">
        <f t="shared" si="302"/>
        <v>1</v>
      </c>
      <c r="H1981" s="37">
        <f t="shared" si="303"/>
        <v>0.2</v>
      </c>
      <c r="I1981" s="37">
        <f t="shared" si="304"/>
        <v>39.520000000000579</v>
      </c>
      <c r="J1981" s="37">
        <f t="shared" si="307"/>
        <v>1.9800000000000005E-2</v>
      </c>
      <c r="K1981" s="37">
        <f t="shared" si="309"/>
        <v>1.9800000000000068E-2</v>
      </c>
      <c r="L1981" s="37">
        <f t="shared" si="305"/>
        <v>-6.2450045135165057E-18</v>
      </c>
      <c r="M1981" s="37">
        <f t="shared" si="306"/>
        <v>9.9000000000000338E-2</v>
      </c>
      <c r="N1981" s="36"/>
      <c r="O1981" s="37">
        <f>IF(M1981&gt;'FOBAS Calculator'!$D$22,0,1)</f>
        <v>1</v>
      </c>
      <c r="P1981" s="37">
        <f t="shared" si="308"/>
        <v>197.59999999999306</v>
      </c>
      <c r="Q1981" s="36"/>
      <c r="R1981" s="36"/>
    </row>
    <row r="1982" spans="1:18">
      <c r="A1982" s="36"/>
      <c r="B1982" s="36"/>
      <c r="C1982" s="36"/>
      <c r="D1982" s="37">
        <f t="shared" si="301"/>
        <v>197.69999999999305</v>
      </c>
      <c r="E1982" s="37"/>
      <c r="F1982" s="37">
        <f t="shared" si="300"/>
        <v>0.1</v>
      </c>
      <c r="G1982" s="53">
        <f t="shared" si="302"/>
        <v>1</v>
      </c>
      <c r="H1982" s="37">
        <f t="shared" si="303"/>
        <v>0.2</v>
      </c>
      <c r="I1982" s="37">
        <f t="shared" si="304"/>
        <v>39.540000000000582</v>
      </c>
      <c r="J1982" s="37">
        <f t="shared" si="307"/>
        <v>1.9800000000000005E-2</v>
      </c>
      <c r="K1982" s="37">
        <f t="shared" si="309"/>
        <v>1.9800000000000068E-2</v>
      </c>
      <c r="L1982" s="37">
        <f t="shared" si="305"/>
        <v>-6.2450045135165057E-18</v>
      </c>
      <c r="M1982" s="37">
        <f t="shared" si="306"/>
        <v>9.9000000000000338E-2</v>
      </c>
      <c r="N1982" s="36"/>
      <c r="O1982" s="37">
        <f>IF(M1982&gt;'FOBAS Calculator'!$D$22,0,1)</f>
        <v>1</v>
      </c>
      <c r="P1982" s="37">
        <f t="shared" si="308"/>
        <v>197.69999999999305</v>
      </c>
      <c r="Q1982" s="36"/>
      <c r="R1982" s="36"/>
    </row>
    <row r="1983" spans="1:18">
      <c r="A1983" s="36"/>
      <c r="B1983" s="36"/>
      <c r="C1983" s="36"/>
      <c r="D1983" s="37">
        <f t="shared" si="301"/>
        <v>197.79999999999305</v>
      </c>
      <c r="E1983" s="37"/>
      <c r="F1983" s="37">
        <f t="shared" si="300"/>
        <v>0.1</v>
      </c>
      <c r="G1983" s="53">
        <f t="shared" si="302"/>
        <v>1</v>
      </c>
      <c r="H1983" s="37">
        <f t="shared" si="303"/>
        <v>0.2</v>
      </c>
      <c r="I1983" s="37">
        <f t="shared" si="304"/>
        <v>39.560000000000585</v>
      </c>
      <c r="J1983" s="37">
        <f t="shared" si="307"/>
        <v>1.9800000000000005E-2</v>
      </c>
      <c r="K1983" s="37">
        <f t="shared" si="309"/>
        <v>1.9800000000000068E-2</v>
      </c>
      <c r="L1983" s="37">
        <f t="shared" si="305"/>
        <v>-6.2450045135165057E-18</v>
      </c>
      <c r="M1983" s="37">
        <f t="shared" si="306"/>
        <v>9.9000000000000338E-2</v>
      </c>
      <c r="N1983" s="36"/>
      <c r="O1983" s="37">
        <f>IF(M1983&gt;'FOBAS Calculator'!$D$22,0,1)</f>
        <v>1</v>
      </c>
      <c r="P1983" s="37">
        <f t="shared" si="308"/>
        <v>197.79999999999305</v>
      </c>
      <c r="Q1983" s="36"/>
      <c r="R1983" s="36"/>
    </row>
    <row r="1984" spans="1:18">
      <c r="A1984" s="36"/>
      <c r="B1984" s="36"/>
      <c r="C1984" s="36"/>
      <c r="D1984" s="37">
        <f t="shared" si="301"/>
        <v>197.89999999999304</v>
      </c>
      <c r="E1984" s="37"/>
      <c r="F1984" s="37">
        <f t="shared" si="300"/>
        <v>0.1</v>
      </c>
      <c r="G1984" s="53">
        <f t="shared" si="302"/>
        <v>1</v>
      </c>
      <c r="H1984" s="37">
        <f t="shared" si="303"/>
        <v>0.2</v>
      </c>
      <c r="I1984" s="37">
        <f t="shared" si="304"/>
        <v>39.580000000000588</v>
      </c>
      <c r="J1984" s="37">
        <f t="shared" si="307"/>
        <v>1.9800000000000005E-2</v>
      </c>
      <c r="K1984" s="37">
        <f t="shared" si="309"/>
        <v>1.9800000000000068E-2</v>
      </c>
      <c r="L1984" s="37">
        <f t="shared" si="305"/>
        <v>-6.2450045135165057E-18</v>
      </c>
      <c r="M1984" s="37">
        <f t="shared" si="306"/>
        <v>9.9000000000000338E-2</v>
      </c>
      <c r="N1984" s="36"/>
      <c r="O1984" s="37">
        <f>IF(M1984&gt;'FOBAS Calculator'!$D$22,0,1)</f>
        <v>1</v>
      </c>
      <c r="P1984" s="37">
        <f t="shared" si="308"/>
        <v>197.89999999999304</v>
      </c>
      <c r="Q1984" s="36"/>
      <c r="R1984" s="36"/>
    </row>
    <row r="1985" spans="1:18">
      <c r="A1985" s="36"/>
      <c r="B1985" s="36"/>
      <c r="C1985" s="36"/>
      <c r="D1985" s="37">
        <f t="shared" si="301"/>
        <v>197.99999999999304</v>
      </c>
      <c r="E1985" s="37"/>
      <c r="F1985" s="37">
        <f t="shared" si="300"/>
        <v>0.1</v>
      </c>
      <c r="G1985" s="53">
        <f t="shared" si="302"/>
        <v>1</v>
      </c>
      <c r="H1985" s="37">
        <f t="shared" si="303"/>
        <v>0.2</v>
      </c>
      <c r="I1985" s="37">
        <f t="shared" si="304"/>
        <v>39.600000000000591</v>
      </c>
      <c r="J1985" s="37">
        <f t="shared" si="307"/>
        <v>1.9800000000000005E-2</v>
      </c>
      <c r="K1985" s="37">
        <f t="shared" si="309"/>
        <v>1.9800000000000068E-2</v>
      </c>
      <c r="L1985" s="37">
        <f t="shared" si="305"/>
        <v>-6.2450045135165057E-18</v>
      </c>
      <c r="M1985" s="37">
        <f t="shared" si="306"/>
        <v>9.9000000000000338E-2</v>
      </c>
      <c r="N1985" s="36"/>
      <c r="O1985" s="37">
        <f>IF(M1985&gt;'FOBAS Calculator'!$D$22,0,1)</f>
        <v>1</v>
      </c>
      <c r="P1985" s="37">
        <f t="shared" si="308"/>
        <v>197.99999999999304</v>
      </c>
      <c r="Q1985" s="36"/>
      <c r="R1985" s="36"/>
    </row>
    <row r="1986" spans="1:18">
      <c r="A1986" s="36"/>
      <c r="B1986" s="36"/>
      <c r="C1986" s="36"/>
      <c r="D1986" s="37">
        <f t="shared" si="301"/>
        <v>198.09999999999303</v>
      </c>
      <c r="E1986" s="37"/>
      <c r="F1986" s="37">
        <f t="shared" si="300"/>
        <v>0.1</v>
      </c>
      <c r="G1986" s="53">
        <f t="shared" si="302"/>
        <v>1</v>
      </c>
      <c r="H1986" s="37">
        <f t="shared" si="303"/>
        <v>0.2</v>
      </c>
      <c r="I1986" s="37">
        <f t="shared" si="304"/>
        <v>39.620000000000594</v>
      </c>
      <c r="J1986" s="37">
        <f t="shared" si="307"/>
        <v>1.9800000000000005E-2</v>
      </c>
      <c r="K1986" s="37">
        <f t="shared" si="309"/>
        <v>1.9800000000000068E-2</v>
      </c>
      <c r="L1986" s="37">
        <f t="shared" si="305"/>
        <v>-6.2450045135165057E-18</v>
      </c>
      <c r="M1986" s="37">
        <f t="shared" si="306"/>
        <v>9.9000000000000338E-2</v>
      </c>
      <c r="N1986" s="36"/>
      <c r="O1986" s="37">
        <f>IF(M1986&gt;'FOBAS Calculator'!$D$22,0,1)</f>
        <v>1</v>
      </c>
      <c r="P1986" s="37">
        <f t="shared" si="308"/>
        <v>198.09999999999303</v>
      </c>
      <c r="Q1986" s="36"/>
      <c r="R1986" s="36"/>
    </row>
    <row r="1987" spans="1:18">
      <c r="A1987" s="36"/>
      <c r="B1987" s="36"/>
      <c r="C1987" s="36"/>
      <c r="D1987" s="37">
        <f t="shared" si="301"/>
        <v>198.19999999999303</v>
      </c>
      <c r="E1987" s="37"/>
      <c r="F1987" s="37">
        <f t="shared" si="300"/>
        <v>0.1</v>
      </c>
      <c r="G1987" s="53">
        <f t="shared" si="302"/>
        <v>1</v>
      </c>
      <c r="H1987" s="37">
        <f t="shared" si="303"/>
        <v>0.2</v>
      </c>
      <c r="I1987" s="37">
        <f t="shared" si="304"/>
        <v>39.640000000000597</v>
      </c>
      <c r="J1987" s="37">
        <f t="shared" si="307"/>
        <v>1.9800000000000005E-2</v>
      </c>
      <c r="K1987" s="37">
        <f t="shared" si="309"/>
        <v>1.9800000000000068E-2</v>
      </c>
      <c r="L1987" s="37">
        <f t="shared" si="305"/>
        <v>-6.2450045135165057E-18</v>
      </c>
      <c r="M1987" s="37">
        <f t="shared" si="306"/>
        <v>9.9000000000000338E-2</v>
      </c>
      <c r="N1987" s="36"/>
      <c r="O1987" s="37">
        <f>IF(M1987&gt;'FOBAS Calculator'!$D$22,0,1)</f>
        <v>1</v>
      </c>
      <c r="P1987" s="37">
        <f t="shared" si="308"/>
        <v>198.19999999999303</v>
      </c>
      <c r="Q1987" s="36"/>
      <c r="R1987" s="36"/>
    </row>
    <row r="1988" spans="1:18">
      <c r="A1988" s="36"/>
      <c r="B1988" s="36"/>
      <c r="C1988" s="36"/>
      <c r="D1988" s="37">
        <f t="shared" si="301"/>
        <v>198.29999999999302</v>
      </c>
      <c r="E1988" s="37"/>
      <c r="F1988" s="37">
        <f t="shared" ref="F1988:F2006" si="310">F1987</f>
        <v>0.1</v>
      </c>
      <c r="G1988" s="53">
        <f t="shared" si="302"/>
        <v>1</v>
      </c>
      <c r="H1988" s="37">
        <f t="shared" si="303"/>
        <v>0.2</v>
      </c>
      <c r="I1988" s="37">
        <f t="shared" si="304"/>
        <v>39.660000000000601</v>
      </c>
      <c r="J1988" s="37">
        <f t="shared" si="307"/>
        <v>1.9800000000000005E-2</v>
      </c>
      <c r="K1988" s="37">
        <f t="shared" si="309"/>
        <v>1.9800000000000068E-2</v>
      </c>
      <c r="L1988" s="37">
        <f t="shared" si="305"/>
        <v>-6.2450045135165057E-18</v>
      </c>
      <c r="M1988" s="37">
        <f t="shared" si="306"/>
        <v>9.9000000000000338E-2</v>
      </c>
      <c r="N1988" s="36"/>
      <c r="O1988" s="37">
        <f>IF(M1988&gt;'FOBAS Calculator'!$D$22,0,1)</f>
        <v>1</v>
      </c>
      <c r="P1988" s="37">
        <f t="shared" si="308"/>
        <v>198.29999999999302</v>
      </c>
      <c r="Q1988" s="36"/>
      <c r="R1988" s="36"/>
    </row>
    <row r="1989" spans="1:18">
      <c r="A1989" s="36"/>
      <c r="B1989" s="36"/>
      <c r="C1989" s="36"/>
      <c r="D1989" s="37">
        <f t="shared" si="301"/>
        <v>198.39999999999301</v>
      </c>
      <c r="E1989" s="37"/>
      <c r="F1989" s="37">
        <f t="shared" si="310"/>
        <v>0.1</v>
      </c>
      <c r="G1989" s="53">
        <f t="shared" si="302"/>
        <v>1</v>
      </c>
      <c r="H1989" s="37">
        <f t="shared" si="303"/>
        <v>0.2</v>
      </c>
      <c r="I1989" s="37">
        <f t="shared" si="304"/>
        <v>39.680000000000604</v>
      </c>
      <c r="J1989" s="37">
        <f t="shared" si="307"/>
        <v>1.9800000000000005E-2</v>
      </c>
      <c r="K1989" s="37">
        <f t="shared" si="309"/>
        <v>1.9800000000000068E-2</v>
      </c>
      <c r="L1989" s="37">
        <f t="shared" si="305"/>
        <v>-6.2450045135165057E-18</v>
      </c>
      <c r="M1989" s="37">
        <f t="shared" si="306"/>
        <v>9.9000000000000338E-2</v>
      </c>
      <c r="N1989" s="36"/>
      <c r="O1989" s="37">
        <f>IF(M1989&gt;'FOBAS Calculator'!$D$22,0,1)</f>
        <v>1</v>
      </c>
      <c r="P1989" s="37">
        <f t="shared" si="308"/>
        <v>198.39999999999301</v>
      </c>
      <c r="Q1989" s="36"/>
      <c r="R1989" s="36"/>
    </row>
    <row r="1990" spans="1:18">
      <c r="A1990" s="36"/>
      <c r="B1990" s="36"/>
      <c r="C1990" s="36"/>
      <c r="D1990" s="37">
        <f t="shared" ref="D1990:D2005" si="311">D1989+F1988</f>
        <v>198.49999999999301</v>
      </c>
      <c r="E1990" s="37"/>
      <c r="F1990" s="37">
        <f t="shared" si="310"/>
        <v>0.1</v>
      </c>
      <c r="G1990" s="53">
        <f t="shared" ref="G1990:G2006" si="312">G1989</f>
        <v>1</v>
      </c>
      <c r="H1990" s="37">
        <f t="shared" ref="H1990:H2006" si="313">H1989</f>
        <v>0.2</v>
      </c>
      <c r="I1990" s="37">
        <f t="shared" ref="I1990:I2006" si="314">H1990*F1988+I1989</f>
        <v>39.700000000000607</v>
      </c>
      <c r="J1990" s="37">
        <f t="shared" si="307"/>
        <v>1.9800000000000005E-2</v>
      </c>
      <c r="K1990" s="37">
        <f t="shared" si="309"/>
        <v>1.9800000000000068E-2</v>
      </c>
      <c r="L1990" s="37">
        <f t="shared" ref="L1990:L2006" si="315">(J1990-K1990)/G1990/10</f>
        <v>-6.2450045135165057E-18</v>
      </c>
      <c r="M1990" s="37">
        <f t="shared" ref="M1990:M2006" si="316">M1989+L1990</f>
        <v>9.9000000000000338E-2</v>
      </c>
      <c r="N1990" s="36"/>
      <c r="O1990" s="37">
        <f>IF(M1990&gt;'FOBAS Calculator'!$D$22,0,1)</f>
        <v>1</v>
      </c>
      <c r="P1990" s="37">
        <f t="shared" si="308"/>
        <v>198.49999999999301</v>
      </c>
      <c r="Q1990" s="36"/>
      <c r="R1990" s="36"/>
    </row>
    <row r="1991" spans="1:18">
      <c r="A1991" s="36"/>
      <c r="B1991" s="36"/>
      <c r="C1991" s="36"/>
      <c r="D1991" s="37">
        <f t="shared" si="311"/>
        <v>198.599999999993</v>
      </c>
      <c r="E1991" s="37"/>
      <c r="F1991" s="37">
        <f t="shared" si="310"/>
        <v>0.1</v>
      </c>
      <c r="G1991" s="53">
        <f t="shared" si="312"/>
        <v>1</v>
      </c>
      <c r="H1991" s="37">
        <f t="shared" si="313"/>
        <v>0.2</v>
      </c>
      <c r="I1991" s="37">
        <f t="shared" si="314"/>
        <v>39.72000000000061</v>
      </c>
      <c r="J1991" s="37">
        <f t="shared" ref="J1991:J2006" si="317">$A$6*F1989*H1991*10</f>
        <v>1.9800000000000005E-2</v>
      </c>
      <c r="K1991" s="37">
        <f t="shared" si="309"/>
        <v>1.9800000000000068E-2</v>
      </c>
      <c r="L1991" s="37">
        <f t="shared" si="315"/>
        <v>-6.2450045135165057E-18</v>
      </c>
      <c r="M1991" s="37">
        <f t="shared" si="316"/>
        <v>9.9000000000000338E-2</v>
      </c>
      <c r="N1991" s="36"/>
      <c r="O1991" s="37">
        <f>IF(M1991&gt;'FOBAS Calculator'!$D$22,0,1)</f>
        <v>1</v>
      </c>
      <c r="P1991" s="37">
        <f t="shared" ref="P1991:P2005" si="318">IF((O1991)=1,D1991,0)</f>
        <v>198.599999999993</v>
      </c>
      <c r="Q1991" s="36"/>
      <c r="R1991" s="36"/>
    </row>
    <row r="1992" spans="1:18">
      <c r="A1992" s="36"/>
      <c r="B1992" s="36"/>
      <c r="C1992" s="36"/>
      <c r="D1992" s="37">
        <f t="shared" si="311"/>
        <v>198.699999999993</v>
      </c>
      <c r="E1992" s="37"/>
      <c r="F1992" s="37">
        <f t="shared" si="310"/>
        <v>0.1</v>
      </c>
      <c r="G1992" s="53">
        <f t="shared" si="312"/>
        <v>1</v>
      </c>
      <c r="H1992" s="37">
        <f t="shared" si="313"/>
        <v>0.2</v>
      </c>
      <c r="I1992" s="37">
        <f t="shared" si="314"/>
        <v>39.740000000000613</v>
      </c>
      <c r="J1992" s="37">
        <f t="shared" si="317"/>
        <v>1.9800000000000005E-2</v>
      </c>
      <c r="K1992" s="37">
        <f t="shared" ref="K1992:K2006" si="319">ABS(F1990*H1992*M1991*10)</f>
        <v>1.9800000000000068E-2</v>
      </c>
      <c r="L1992" s="37">
        <f t="shared" si="315"/>
        <v>-6.2450045135165057E-18</v>
      </c>
      <c r="M1992" s="37">
        <f t="shared" si="316"/>
        <v>9.9000000000000338E-2</v>
      </c>
      <c r="N1992" s="36"/>
      <c r="O1992" s="37">
        <f>IF(M1992&gt;'FOBAS Calculator'!$D$22,0,1)</f>
        <v>1</v>
      </c>
      <c r="P1992" s="37">
        <f t="shared" si="318"/>
        <v>198.699999999993</v>
      </c>
      <c r="Q1992" s="36"/>
      <c r="R1992" s="36"/>
    </row>
    <row r="1993" spans="1:18">
      <c r="A1993" s="36"/>
      <c r="B1993" s="36"/>
      <c r="C1993" s="36"/>
      <c r="D1993" s="37">
        <f t="shared" si="311"/>
        <v>198.79999999999299</v>
      </c>
      <c r="E1993" s="37"/>
      <c r="F1993" s="37">
        <f t="shared" si="310"/>
        <v>0.1</v>
      </c>
      <c r="G1993" s="53">
        <f t="shared" si="312"/>
        <v>1</v>
      </c>
      <c r="H1993" s="37">
        <f t="shared" si="313"/>
        <v>0.2</v>
      </c>
      <c r="I1993" s="37">
        <f t="shared" si="314"/>
        <v>39.760000000000616</v>
      </c>
      <c r="J1993" s="37">
        <f t="shared" si="317"/>
        <v>1.9800000000000005E-2</v>
      </c>
      <c r="K1993" s="37">
        <f t="shared" si="319"/>
        <v>1.9800000000000068E-2</v>
      </c>
      <c r="L1993" s="37">
        <f t="shared" si="315"/>
        <v>-6.2450045135165057E-18</v>
      </c>
      <c r="M1993" s="37">
        <f t="shared" si="316"/>
        <v>9.9000000000000338E-2</v>
      </c>
      <c r="N1993" s="36"/>
      <c r="O1993" s="37">
        <f>IF(M1993&gt;'FOBAS Calculator'!$D$22,0,1)</f>
        <v>1</v>
      </c>
      <c r="P1993" s="37">
        <f t="shared" si="318"/>
        <v>198.79999999999299</v>
      </c>
      <c r="Q1993" s="36"/>
      <c r="R1993" s="36"/>
    </row>
    <row r="1994" spans="1:18">
      <c r="A1994" s="36"/>
      <c r="B1994" s="36"/>
      <c r="C1994" s="36"/>
      <c r="D1994" s="37">
        <f t="shared" si="311"/>
        <v>198.89999999999299</v>
      </c>
      <c r="E1994" s="37"/>
      <c r="F1994" s="37">
        <f t="shared" si="310"/>
        <v>0.1</v>
      </c>
      <c r="G1994" s="53">
        <f t="shared" si="312"/>
        <v>1</v>
      </c>
      <c r="H1994" s="37">
        <f t="shared" si="313"/>
        <v>0.2</v>
      </c>
      <c r="I1994" s="37">
        <f t="shared" si="314"/>
        <v>39.780000000000619</v>
      </c>
      <c r="J1994" s="37">
        <f t="shared" si="317"/>
        <v>1.9800000000000005E-2</v>
      </c>
      <c r="K1994" s="37">
        <f t="shared" si="319"/>
        <v>1.9800000000000068E-2</v>
      </c>
      <c r="L1994" s="37">
        <f t="shared" si="315"/>
        <v>-6.2450045135165057E-18</v>
      </c>
      <c r="M1994" s="37">
        <f t="shared" si="316"/>
        <v>9.9000000000000338E-2</v>
      </c>
      <c r="N1994" s="36"/>
      <c r="O1994" s="37">
        <f>IF(M1994&gt;'FOBAS Calculator'!$D$22,0,1)</f>
        <v>1</v>
      </c>
      <c r="P1994" s="37">
        <f t="shared" si="318"/>
        <v>198.89999999999299</v>
      </c>
      <c r="Q1994" s="36"/>
      <c r="R1994" s="36"/>
    </row>
    <row r="1995" spans="1:18">
      <c r="A1995" s="36"/>
      <c r="B1995" s="36"/>
      <c r="C1995" s="36"/>
      <c r="D1995" s="37">
        <f t="shared" si="311"/>
        <v>198.99999999999298</v>
      </c>
      <c r="E1995" s="37"/>
      <c r="F1995" s="37">
        <f t="shared" si="310"/>
        <v>0.1</v>
      </c>
      <c r="G1995" s="53">
        <f t="shared" si="312"/>
        <v>1</v>
      </c>
      <c r="H1995" s="37">
        <f t="shared" si="313"/>
        <v>0.2</v>
      </c>
      <c r="I1995" s="37">
        <f t="shared" si="314"/>
        <v>39.800000000000622</v>
      </c>
      <c r="J1995" s="37">
        <f t="shared" si="317"/>
        <v>1.9800000000000005E-2</v>
      </c>
      <c r="K1995" s="37">
        <f t="shared" si="319"/>
        <v>1.9800000000000068E-2</v>
      </c>
      <c r="L1995" s="37">
        <f t="shared" si="315"/>
        <v>-6.2450045135165057E-18</v>
      </c>
      <c r="M1995" s="37">
        <f t="shared" si="316"/>
        <v>9.9000000000000338E-2</v>
      </c>
      <c r="N1995" s="36"/>
      <c r="O1995" s="37">
        <f>IF(M1995&gt;'FOBAS Calculator'!$D$22,0,1)</f>
        <v>1</v>
      </c>
      <c r="P1995" s="37">
        <f t="shared" si="318"/>
        <v>198.99999999999298</v>
      </c>
      <c r="Q1995" s="36"/>
      <c r="R1995" s="36"/>
    </row>
    <row r="1996" spans="1:18">
      <c r="A1996" s="36"/>
      <c r="B1996" s="36"/>
      <c r="C1996" s="36"/>
      <c r="D1996" s="37">
        <f t="shared" si="311"/>
        <v>199.09999999999297</v>
      </c>
      <c r="E1996" s="37"/>
      <c r="F1996" s="37">
        <f t="shared" si="310"/>
        <v>0.1</v>
      </c>
      <c r="G1996" s="53">
        <f t="shared" si="312"/>
        <v>1</v>
      </c>
      <c r="H1996" s="37">
        <f t="shared" si="313"/>
        <v>0.2</v>
      </c>
      <c r="I1996" s="37">
        <f t="shared" si="314"/>
        <v>39.820000000000626</v>
      </c>
      <c r="J1996" s="37">
        <f t="shared" si="317"/>
        <v>1.9800000000000005E-2</v>
      </c>
      <c r="K1996" s="37">
        <f t="shared" si="319"/>
        <v>1.9800000000000068E-2</v>
      </c>
      <c r="L1996" s="37">
        <f t="shared" si="315"/>
        <v>-6.2450045135165057E-18</v>
      </c>
      <c r="M1996" s="37">
        <f t="shared" si="316"/>
        <v>9.9000000000000338E-2</v>
      </c>
      <c r="N1996" s="36"/>
      <c r="O1996" s="37">
        <f>IF(M1996&gt;'FOBAS Calculator'!$D$22,0,1)</f>
        <v>1</v>
      </c>
      <c r="P1996" s="37">
        <f t="shared" si="318"/>
        <v>199.09999999999297</v>
      </c>
      <c r="Q1996" s="36"/>
      <c r="R1996" s="36"/>
    </row>
    <row r="1997" spans="1:18">
      <c r="A1997" s="36"/>
      <c r="B1997" s="36"/>
      <c r="C1997" s="36"/>
      <c r="D1997" s="37">
        <f t="shared" si="311"/>
        <v>199.19999999999297</v>
      </c>
      <c r="E1997" s="37"/>
      <c r="F1997" s="37">
        <f t="shared" si="310"/>
        <v>0.1</v>
      </c>
      <c r="G1997" s="53">
        <f t="shared" si="312"/>
        <v>1</v>
      </c>
      <c r="H1997" s="37">
        <f t="shared" si="313"/>
        <v>0.2</v>
      </c>
      <c r="I1997" s="37">
        <f t="shared" si="314"/>
        <v>39.840000000000629</v>
      </c>
      <c r="J1997" s="37">
        <f t="shared" si="317"/>
        <v>1.9800000000000005E-2</v>
      </c>
      <c r="K1997" s="37">
        <f t="shared" si="319"/>
        <v>1.9800000000000068E-2</v>
      </c>
      <c r="L1997" s="37">
        <f t="shared" si="315"/>
        <v>-6.2450045135165057E-18</v>
      </c>
      <c r="M1997" s="37">
        <f t="shared" si="316"/>
        <v>9.9000000000000338E-2</v>
      </c>
      <c r="N1997" s="36"/>
      <c r="O1997" s="37">
        <f>IF(M1997&gt;'FOBAS Calculator'!$D$22,0,1)</f>
        <v>1</v>
      </c>
      <c r="P1997" s="37">
        <f t="shared" si="318"/>
        <v>199.19999999999297</v>
      </c>
      <c r="Q1997" s="36"/>
      <c r="R1997" s="36"/>
    </row>
    <row r="1998" spans="1:18">
      <c r="A1998" s="36"/>
      <c r="B1998" s="36"/>
      <c r="C1998" s="36"/>
      <c r="D1998" s="37">
        <f t="shared" si="311"/>
        <v>199.29999999999296</v>
      </c>
      <c r="E1998" s="37"/>
      <c r="F1998" s="37">
        <f t="shared" si="310"/>
        <v>0.1</v>
      </c>
      <c r="G1998" s="53">
        <f t="shared" si="312"/>
        <v>1</v>
      </c>
      <c r="H1998" s="37">
        <f t="shared" si="313"/>
        <v>0.2</v>
      </c>
      <c r="I1998" s="37">
        <f t="shared" si="314"/>
        <v>39.860000000000632</v>
      </c>
      <c r="J1998" s="37">
        <f t="shared" si="317"/>
        <v>1.9800000000000005E-2</v>
      </c>
      <c r="K1998" s="37">
        <f t="shared" si="319"/>
        <v>1.9800000000000068E-2</v>
      </c>
      <c r="L1998" s="37">
        <f t="shared" si="315"/>
        <v>-6.2450045135165057E-18</v>
      </c>
      <c r="M1998" s="37">
        <f t="shared" si="316"/>
        <v>9.9000000000000338E-2</v>
      </c>
      <c r="N1998" s="36"/>
      <c r="O1998" s="37">
        <f>IF(M1998&gt;'FOBAS Calculator'!$D$22,0,1)</f>
        <v>1</v>
      </c>
      <c r="P1998" s="37">
        <f t="shared" si="318"/>
        <v>199.29999999999296</v>
      </c>
      <c r="Q1998" s="36"/>
      <c r="R1998" s="36"/>
    </row>
    <row r="1999" spans="1:18">
      <c r="A1999" s="36"/>
      <c r="B1999" s="36"/>
      <c r="C1999" s="36"/>
      <c r="D1999" s="37">
        <f t="shared" si="311"/>
        <v>199.39999999999296</v>
      </c>
      <c r="E1999" s="37"/>
      <c r="F1999" s="37">
        <f t="shared" si="310"/>
        <v>0.1</v>
      </c>
      <c r="G1999" s="53">
        <f t="shared" si="312"/>
        <v>1</v>
      </c>
      <c r="H1999" s="37">
        <f t="shared" si="313"/>
        <v>0.2</v>
      </c>
      <c r="I1999" s="37">
        <f t="shared" si="314"/>
        <v>39.880000000000635</v>
      </c>
      <c r="J1999" s="37">
        <f t="shared" si="317"/>
        <v>1.9800000000000005E-2</v>
      </c>
      <c r="K1999" s="37">
        <f t="shared" si="319"/>
        <v>1.9800000000000068E-2</v>
      </c>
      <c r="L1999" s="37">
        <f t="shared" si="315"/>
        <v>-6.2450045135165057E-18</v>
      </c>
      <c r="M1999" s="37">
        <f t="shared" si="316"/>
        <v>9.9000000000000338E-2</v>
      </c>
      <c r="N1999" s="36"/>
      <c r="O1999" s="37">
        <f>IF(M1999&gt;'FOBAS Calculator'!$D$22,0,1)</f>
        <v>1</v>
      </c>
      <c r="P1999" s="37">
        <f t="shared" si="318"/>
        <v>199.39999999999296</v>
      </c>
      <c r="Q1999" s="36"/>
      <c r="R1999" s="36"/>
    </row>
    <row r="2000" spans="1:18">
      <c r="A2000" s="36"/>
      <c r="B2000" s="36"/>
      <c r="C2000" s="36"/>
      <c r="D2000" s="37">
        <f t="shared" si="311"/>
        <v>199.49999999999295</v>
      </c>
      <c r="E2000" s="37"/>
      <c r="F2000" s="37">
        <f t="shared" si="310"/>
        <v>0.1</v>
      </c>
      <c r="G2000" s="53">
        <f t="shared" si="312"/>
        <v>1</v>
      </c>
      <c r="H2000" s="37">
        <f t="shared" si="313"/>
        <v>0.2</v>
      </c>
      <c r="I2000" s="37">
        <f t="shared" si="314"/>
        <v>39.900000000000638</v>
      </c>
      <c r="J2000" s="37">
        <f t="shared" si="317"/>
        <v>1.9800000000000005E-2</v>
      </c>
      <c r="K2000" s="37">
        <f t="shared" si="319"/>
        <v>1.9800000000000068E-2</v>
      </c>
      <c r="L2000" s="37">
        <f t="shared" si="315"/>
        <v>-6.2450045135165057E-18</v>
      </c>
      <c r="M2000" s="37">
        <f t="shared" si="316"/>
        <v>9.9000000000000338E-2</v>
      </c>
      <c r="N2000" s="36"/>
      <c r="O2000" s="37">
        <f>IF(M2000&gt;'FOBAS Calculator'!$D$22,0,1)</f>
        <v>1</v>
      </c>
      <c r="P2000" s="37">
        <f t="shared" si="318"/>
        <v>199.49999999999295</v>
      </c>
      <c r="Q2000" s="36"/>
      <c r="R2000" s="36"/>
    </row>
    <row r="2001" spans="1:18">
      <c r="A2001" s="36"/>
      <c r="B2001" s="36"/>
      <c r="C2001" s="36"/>
      <c r="D2001" s="37">
        <f t="shared" si="311"/>
        <v>199.59999999999295</v>
      </c>
      <c r="E2001" s="37"/>
      <c r="F2001" s="37">
        <f t="shared" si="310"/>
        <v>0.1</v>
      </c>
      <c r="G2001" s="53">
        <f t="shared" si="312"/>
        <v>1</v>
      </c>
      <c r="H2001" s="37">
        <f t="shared" si="313"/>
        <v>0.2</v>
      </c>
      <c r="I2001" s="37">
        <f t="shared" si="314"/>
        <v>39.920000000000641</v>
      </c>
      <c r="J2001" s="37">
        <f t="shared" si="317"/>
        <v>1.9800000000000005E-2</v>
      </c>
      <c r="K2001" s="37">
        <f t="shared" si="319"/>
        <v>1.9800000000000068E-2</v>
      </c>
      <c r="L2001" s="37">
        <f t="shared" si="315"/>
        <v>-6.2450045135165057E-18</v>
      </c>
      <c r="M2001" s="37">
        <f t="shared" si="316"/>
        <v>9.9000000000000338E-2</v>
      </c>
      <c r="N2001" s="36"/>
      <c r="O2001" s="37">
        <f>IF(M2001&gt;'FOBAS Calculator'!$D$22,0,1)</f>
        <v>1</v>
      </c>
      <c r="P2001" s="37">
        <f t="shared" si="318"/>
        <v>199.59999999999295</v>
      </c>
      <c r="Q2001" s="36"/>
      <c r="R2001" s="36"/>
    </row>
    <row r="2002" spans="1:18">
      <c r="A2002" s="36"/>
      <c r="B2002" s="36"/>
      <c r="C2002" s="36"/>
      <c r="D2002" s="37">
        <f t="shared" si="311"/>
        <v>199.69999999999294</v>
      </c>
      <c r="E2002" s="37"/>
      <c r="F2002" s="37">
        <f t="shared" si="310"/>
        <v>0.1</v>
      </c>
      <c r="G2002" s="53">
        <f t="shared" si="312"/>
        <v>1</v>
      </c>
      <c r="H2002" s="37">
        <f t="shared" si="313"/>
        <v>0.2</v>
      </c>
      <c r="I2002" s="37">
        <f t="shared" si="314"/>
        <v>39.940000000000644</v>
      </c>
      <c r="J2002" s="37">
        <f t="shared" si="317"/>
        <v>1.9800000000000005E-2</v>
      </c>
      <c r="K2002" s="37">
        <f t="shared" si="319"/>
        <v>1.9800000000000068E-2</v>
      </c>
      <c r="L2002" s="37">
        <f t="shared" si="315"/>
        <v>-6.2450045135165057E-18</v>
      </c>
      <c r="M2002" s="37">
        <f t="shared" si="316"/>
        <v>9.9000000000000338E-2</v>
      </c>
      <c r="N2002" s="36"/>
      <c r="O2002" s="37">
        <f>IF(M2002&gt;'FOBAS Calculator'!$D$22,0,1)</f>
        <v>1</v>
      </c>
      <c r="P2002" s="37">
        <f t="shared" si="318"/>
        <v>199.69999999999294</v>
      </c>
      <c r="Q2002" s="36"/>
      <c r="R2002" s="36"/>
    </row>
    <row r="2003" spans="1:18">
      <c r="A2003" s="36"/>
      <c r="B2003" s="36"/>
      <c r="C2003" s="36"/>
      <c r="D2003" s="37">
        <f t="shared" si="311"/>
        <v>199.79999999999293</v>
      </c>
      <c r="E2003" s="37"/>
      <c r="F2003" s="37">
        <f t="shared" si="310"/>
        <v>0.1</v>
      </c>
      <c r="G2003" s="53">
        <f t="shared" si="312"/>
        <v>1</v>
      </c>
      <c r="H2003" s="37">
        <f t="shared" si="313"/>
        <v>0.2</v>
      </c>
      <c r="I2003" s="37">
        <f t="shared" si="314"/>
        <v>39.960000000000647</v>
      </c>
      <c r="J2003" s="37">
        <f t="shared" si="317"/>
        <v>1.9800000000000005E-2</v>
      </c>
      <c r="K2003" s="37">
        <f t="shared" si="319"/>
        <v>1.9800000000000068E-2</v>
      </c>
      <c r="L2003" s="37">
        <f t="shared" si="315"/>
        <v>-6.2450045135165057E-18</v>
      </c>
      <c r="M2003" s="37">
        <f t="shared" si="316"/>
        <v>9.9000000000000338E-2</v>
      </c>
      <c r="N2003" s="36"/>
      <c r="O2003" s="37">
        <f>IF(M2003&gt;'FOBAS Calculator'!$D$22,0,1)</f>
        <v>1</v>
      </c>
      <c r="P2003" s="37">
        <f t="shared" si="318"/>
        <v>199.79999999999293</v>
      </c>
      <c r="Q2003" s="36"/>
      <c r="R2003" s="36"/>
    </row>
    <row r="2004" spans="1:18">
      <c r="A2004" s="36"/>
      <c r="B2004" s="36"/>
      <c r="C2004" s="36"/>
      <c r="D2004" s="37">
        <f t="shared" si="311"/>
        <v>199.89999999999293</v>
      </c>
      <c r="E2004" s="37"/>
      <c r="F2004" s="37">
        <f t="shared" si="310"/>
        <v>0.1</v>
      </c>
      <c r="G2004" s="53">
        <f t="shared" si="312"/>
        <v>1</v>
      </c>
      <c r="H2004" s="37">
        <f t="shared" si="313"/>
        <v>0.2</v>
      </c>
      <c r="I2004" s="37">
        <f t="shared" si="314"/>
        <v>39.980000000000651</v>
      </c>
      <c r="J2004" s="37">
        <f t="shared" si="317"/>
        <v>1.9800000000000005E-2</v>
      </c>
      <c r="K2004" s="37">
        <f t="shared" si="319"/>
        <v>1.9800000000000068E-2</v>
      </c>
      <c r="L2004" s="37">
        <f t="shared" si="315"/>
        <v>-6.2450045135165057E-18</v>
      </c>
      <c r="M2004" s="37">
        <f t="shared" si="316"/>
        <v>9.9000000000000338E-2</v>
      </c>
      <c r="N2004" s="36"/>
      <c r="O2004" s="37">
        <f>IF(M2004&gt;'FOBAS Calculator'!$D$22,0,1)</f>
        <v>1</v>
      </c>
      <c r="P2004" s="37">
        <f t="shared" si="318"/>
        <v>199.89999999999293</v>
      </c>
      <c r="Q2004" s="36"/>
      <c r="R2004" s="36"/>
    </row>
    <row r="2005" spans="1:18">
      <c r="A2005" s="36"/>
      <c r="B2005" s="36"/>
      <c r="C2005" s="36"/>
      <c r="D2005" s="37">
        <f t="shared" si="311"/>
        <v>199.99999999999292</v>
      </c>
      <c r="E2005" s="37"/>
      <c r="F2005" s="37">
        <f t="shared" si="310"/>
        <v>0.1</v>
      </c>
      <c r="G2005" s="53">
        <f t="shared" si="312"/>
        <v>1</v>
      </c>
      <c r="H2005" s="37">
        <f t="shared" si="313"/>
        <v>0.2</v>
      </c>
      <c r="I2005" s="37">
        <f t="shared" si="314"/>
        <v>40.000000000000654</v>
      </c>
      <c r="J2005" s="37">
        <f t="shared" si="317"/>
        <v>1.9800000000000005E-2</v>
      </c>
      <c r="K2005" s="37">
        <f t="shared" si="319"/>
        <v>1.9800000000000068E-2</v>
      </c>
      <c r="L2005" s="37">
        <f t="shared" si="315"/>
        <v>-6.2450045135165057E-18</v>
      </c>
      <c r="M2005" s="37">
        <f t="shared" si="316"/>
        <v>9.9000000000000338E-2</v>
      </c>
      <c r="N2005" s="36"/>
      <c r="O2005" s="37">
        <f>IF(M2005&gt;'FOBAS Calculator'!$D$22,0,1)</f>
        <v>1</v>
      </c>
      <c r="P2005" s="37">
        <f t="shared" si="318"/>
        <v>199.99999999999292</v>
      </c>
      <c r="Q2005" s="36"/>
      <c r="R2005" s="36"/>
    </row>
    <row r="2006" spans="1:18">
      <c r="A2006" s="36"/>
      <c r="B2006" s="36"/>
      <c r="C2006" s="36"/>
      <c r="D2006" s="37"/>
      <c r="E2006" s="37"/>
      <c r="F2006" s="37">
        <f t="shared" si="310"/>
        <v>0.1</v>
      </c>
      <c r="G2006" s="53">
        <f t="shared" si="312"/>
        <v>1</v>
      </c>
      <c r="H2006" s="37">
        <f t="shared" si="313"/>
        <v>0.2</v>
      </c>
      <c r="I2006" s="37">
        <f t="shared" si="314"/>
        <v>40.020000000000657</v>
      </c>
      <c r="J2006" s="37">
        <f t="shared" si="317"/>
        <v>1.9800000000000005E-2</v>
      </c>
      <c r="K2006" s="37">
        <f t="shared" si="319"/>
        <v>1.9800000000000068E-2</v>
      </c>
      <c r="L2006" s="37">
        <f t="shared" si="315"/>
        <v>-6.2450045135165057E-18</v>
      </c>
      <c r="M2006" s="37">
        <f t="shared" si="316"/>
        <v>9.9000000000000338E-2</v>
      </c>
      <c r="N2006" s="36"/>
      <c r="O2006" s="37">
        <f>IF(M2006&gt;'FOBAS Calculator'!$D$22,0,1)</f>
        <v>1</v>
      </c>
      <c r="P2006" s="37"/>
      <c r="Q2006" s="36"/>
      <c r="R2006" s="36"/>
    </row>
    <row r="2007" spans="1:18">
      <c r="A2007" s="36"/>
      <c r="B2007" s="36"/>
      <c r="C2007" s="36"/>
      <c r="D2007" s="37"/>
      <c r="E2007" s="36"/>
      <c r="F2007" s="37"/>
      <c r="G2007" s="53"/>
      <c r="H2007" s="37"/>
      <c r="I2007" s="37"/>
      <c r="J2007" s="37"/>
      <c r="K2007" s="37"/>
      <c r="L2007" s="37"/>
      <c r="M2007" s="37"/>
      <c r="N2007" s="36"/>
      <c r="O2007" s="37"/>
      <c r="P2007" s="37"/>
      <c r="Q2007" s="36"/>
      <c r="R2007" s="36"/>
    </row>
    <row r="2008" spans="1:18">
      <c r="A2008" s="36"/>
      <c r="B2008" s="36"/>
      <c r="C2008" s="36"/>
      <c r="D2008" s="37"/>
      <c r="E2008" s="36"/>
      <c r="F2008" s="37"/>
      <c r="G2008" s="53"/>
      <c r="H2008" s="37"/>
      <c r="I2008" s="37"/>
      <c r="J2008" s="37"/>
      <c r="K2008" s="37"/>
      <c r="L2008" s="37"/>
      <c r="M2008" s="37"/>
      <c r="N2008" s="36"/>
      <c r="O2008" s="37"/>
      <c r="P2008" s="37"/>
      <c r="Q2008" s="36"/>
      <c r="R2008" s="36"/>
    </row>
    <row r="2009" spans="1:18">
      <c r="A2009" s="36"/>
      <c r="B2009" s="36"/>
      <c r="C2009" s="36"/>
      <c r="D2009" s="37"/>
      <c r="E2009" s="36"/>
      <c r="F2009" s="37"/>
      <c r="G2009" s="53"/>
      <c r="H2009" s="37"/>
      <c r="I2009" s="37"/>
      <c r="J2009" s="37"/>
      <c r="K2009" s="37"/>
      <c r="L2009" s="37"/>
      <c r="M2009" s="37"/>
      <c r="N2009" s="36"/>
      <c r="O2009" s="37"/>
      <c r="P2009" s="37"/>
      <c r="Q2009" s="36"/>
      <c r="R2009" s="36"/>
    </row>
    <row r="2010" spans="1:18">
      <c r="A2010" s="36"/>
      <c r="B2010" s="36"/>
      <c r="C2010" s="36"/>
      <c r="D2010" s="37"/>
      <c r="E2010" s="36"/>
      <c r="F2010" s="37"/>
      <c r="G2010" s="53"/>
      <c r="H2010" s="37"/>
      <c r="I2010" s="37"/>
      <c r="J2010" s="37"/>
      <c r="K2010" s="37"/>
      <c r="L2010" s="37"/>
      <c r="M2010" s="37"/>
      <c r="N2010" s="36"/>
      <c r="O2010" s="37"/>
      <c r="P2010" s="37"/>
      <c r="Q2010" s="36"/>
      <c r="R2010" s="36"/>
    </row>
    <row r="2011" spans="1:18">
      <c r="A2011" s="36"/>
      <c r="B2011" s="36"/>
      <c r="C2011" s="36"/>
      <c r="D2011" s="37"/>
      <c r="E2011" s="36"/>
      <c r="F2011" s="37"/>
      <c r="G2011" s="53"/>
      <c r="H2011" s="37"/>
      <c r="I2011" s="37"/>
      <c r="J2011" s="37"/>
      <c r="K2011" s="37"/>
      <c r="L2011" s="37"/>
      <c r="M2011" s="37"/>
      <c r="N2011" s="36"/>
      <c r="O2011" s="37"/>
      <c r="P2011" s="37"/>
      <c r="Q2011" s="36"/>
      <c r="R2011" s="36"/>
    </row>
    <row r="2012" spans="1:18">
      <c r="A2012" s="36"/>
      <c r="B2012" s="36"/>
      <c r="C2012" s="36"/>
      <c r="D2012" s="37"/>
      <c r="E2012" s="36"/>
      <c r="F2012" s="37"/>
      <c r="G2012" s="53"/>
      <c r="H2012" s="37"/>
      <c r="I2012" s="37"/>
      <c r="J2012" s="37"/>
      <c r="K2012" s="37"/>
      <c r="L2012" s="37"/>
      <c r="M2012" s="37"/>
      <c r="N2012" s="36"/>
      <c r="O2012" s="37"/>
      <c r="P2012" s="37"/>
      <c r="Q2012" s="36"/>
      <c r="R2012" s="36"/>
    </row>
    <row r="2013" spans="1:18">
      <c r="A2013" s="36"/>
      <c r="B2013" s="36"/>
      <c r="C2013" s="36"/>
      <c r="D2013" s="37"/>
      <c r="E2013" s="36"/>
      <c r="F2013" s="37"/>
      <c r="G2013" s="53"/>
      <c r="H2013" s="37"/>
      <c r="I2013" s="37"/>
      <c r="J2013" s="37"/>
      <c r="K2013" s="37"/>
      <c r="L2013" s="37"/>
      <c r="M2013" s="37"/>
      <c r="N2013" s="36"/>
      <c r="O2013" s="37"/>
      <c r="P2013" s="37"/>
      <c r="Q2013" s="36"/>
      <c r="R2013" s="36"/>
    </row>
    <row r="2014" spans="1:18">
      <c r="A2014" s="36"/>
      <c r="B2014" s="36"/>
      <c r="C2014" s="36"/>
      <c r="D2014" s="37"/>
      <c r="E2014" s="36"/>
      <c r="F2014" s="37"/>
      <c r="G2014" s="53"/>
      <c r="H2014" s="37"/>
      <c r="I2014" s="37"/>
      <c r="J2014" s="37"/>
      <c r="K2014" s="37"/>
      <c r="L2014" s="37"/>
      <c r="M2014" s="37"/>
      <c r="N2014" s="36"/>
      <c r="O2014" s="37"/>
      <c r="P2014" s="37"/>
      <c r="Q2014" s="36"/>
      <c r="R2014" s="36"/>
    </row>
    <row r="2015" spans="1:18">
      <c r="A2015" s="36"/>
      <c r="B2015" s="36"/>
      <c r="C2015" s="36"/>
      <c r="D2015" s="37"/>
      <c r="E2015" s="36"/>
      <c r="F2015" s="37"/>
      <c r="G2015" s="53"/>
      <c r="H2015" s="37"/>
      <c r="I2015" s="37"/>
      <c r="J2015" s="37"/>
      <c r="K2015" s="37"/>
      <c r="L2015" s="37"/>
      <c r="M2015" s="37"/>
      <c r="N2015" s="36"/>
      <c r="O2015" s="37"/>
      <c r="P2015" s="37"/>
      <c r="Q2015" s="36"/>
      <c r="R2015" s="36"/>
    </row>
    <row r="2016" spans="1:18">
      <c r="A2016" s="36"/>
      <c r="B2016" s="36"/>
      <c r="C2016" s="36"/>
      <c r="D2016" s="37"/>
      <c r="E2016" s="36"/>
      <c r="F2016" s="37"/>
      <c r="G2016" s="53"/>
      <c r="H2016" s="37"/>
      <c r="I2016" s="37"/>
      <c r="J2016" s="37"/>
      <c r="K2016" s="37"/>
      <c r="L2016" s="37"/>
      <c r="M2016" s="37"/>
      <c r="N2016" s="36"/>
      <c r="O2016" s="37"/>
      <c r="P2016" s="37"/>
      <c r="Q2016" s="36"/>
      <c r="R2016" s="36"/>
    </row>
    <row r="2017" spans="1:18">
      <c r="A2017" s="36"/>
      <c r="B2017" s="36"/>
      <c r="C2017" s="36"/>
      <c r="D2017" s="37"/>
      <c r="E2017" s="36"/>
      <c r="F2017" s="37"/>
      <c r="G2017" s="53"/>
      <c r="H2017" s="37"/>
      <c r="I2017" s="37"/>
      <c r="J2017" s="37"/>
      <c r="K2017" s="37"/>
      <c r="L2017" s="37"/>
      <c r="M2017" s="37"/>
      <c r="N2017" s="36"/>
      <c r="O2017" s="37"/>
      <c r="P2017" s="37"/>
      <c r="Q2017" s="36"/>
      <c r="R2017" s="36"/>
    </row>
    <row r="2018" spans="1:18">
      <c r="A2018" s="36"/>
      <c r="B2018" s="36"/>
      <c r="C2018" s="36"/>
      <c r="D2018" s="37"/>
      <c r="E2018" s="36"/>
      <c r="F2018" s="37"/>
      <c r="G2018" s="53"/>
      <c r="H2018" s="37"/>
      <c r="I2018" s="37"/>
      <c r="J2018" s="37"/>
      <c r="K2018" s="37"/>
      <c r="L2018" s="37"/>
      <c r="M2018" s="37"/>
      <c r="N2018" s="36"/>
      <c r="O2018" s="37"/>
      <c r="P2018" s="37"/>
      <c r="Q2018" s="36"/>
      <c r="R2018" s="36"/>
    </row>
    <row r="2019" spans="1:18">
      <c r="A2019" s="36"/>
      <c r="B2019" s="36"/>
      <c r="C2019" s="36"/>
      <c r="D2019" s="37"/>
      <c r="E2019" s="36"/>
      <c r="F2019" s="37"/>
      <c r="G2019" s="53"/>
      <c r="H2019" s="37"/>
      <c r="I2019" s="37"/>
      <c r="J2019" s="37"/>
      <c r="K2019" s="37"/>
      <c r="L2019" s="37"/>
      <c r="M2019" s="37"/>
      <c r="N2019" s="36"/>
      <c r="O2019" s="37"/>
      <c r="P2019" s="37"/>
      <c r="Q2019" s="36"/>
      <c r="R2019" s="36"/>
    </row>
    <row r="2020" spans="1:18">
      <c r="A2020" s="36"/>
      <c r="B2020" s="36"/>
      <c r="C2020" s="36"/>
      <c r="D2020" s="37"/>
      <c r="E2020" s="36"/>
      <c r="F2020" s="37"/>
      <c r="G2020" s="53"/>
      <c r="H2020" s="37"/>
      <c r="I2020" s="37"/>
      <c r="J2020" s="37"/>
      <c r="K2020" s="37"/>
      <c r="L2020" s="37"/>
      <c r="M2020" s="37"/>
      <c r="N2020" s="36"/>
      <c r="O2020" s="37"/>
      <c r="P2020" s="37"/>
      <c r="Q2020" s="36"/>
      <c r="R2020" s="36"/>
    </row>
    <row r="2021" spans="1:18">
      <c r="A2021" s="36"/>
      <c r="B2021" s="36"/>
      <c r="C2021" s="36"/>
      <c r="D2021" s="37"/>
      <c r="E2021" s="36"/>
      <c r="F2021" s="37"/>
      <c r="G2021" s="53"/>
      <c r="H2021" s="37"/>
      <c r="I2021" s="37"/>
      <c r="J2021" s="37"/>
      <c r="K2021" s="37"/>
      <c r="L2021" s="37"/>
      <c r="M2021" s="37"/>
      <c r="N2021" s="36"/>
      <c r="O2021" s="37"/>
      <c r="P2021" s="37"/>
      <c r="Q2021" s="36"/>
      <c r="R2021" s="36"/>
    </row>
    <row r="2022" spans="1:18">
      <c r="A2022" s="36"/>
      <c r="B2022" s="36"/>
      <c r="C2022" s="36"/>
      <c r="D2022" s="37"/>
      <c r="E2022" s="36"/>
      <c r="F2022" s="37"/>
      <c r="G2022" s="53"/>
      <c r="H2022" s="37"/>
      <c r="I2022" s="37"/>
      <c r="J2022" s="37"/>
      <c r="K2022" s="37"/>
      <c r="L2022" s="37"/>
      <c r="M2022" s="37"/>
      <c r="N2022" s="36"/>
      <c r="O2022" s="37"/>
      <c r="P2022" s="37"/>
      <c r="Q2022" s="36"/>
      <c r="R2022" s="36"/>
    </row>
    <row r="2023" spans="1:18">
      <c r="A2023" s="36"/>
      <c r="B2023" s="36"/>
      <c r="C2023" s="36"/>
      <c r="D2023" s="37"/>
      <c r="E2023" s="36"/>
      <c r="F2023" s="37"/>
      <c r="G2023" s="53"/>
      <c r="H2023" s="37"/>
      <c r="I2023" s="37"/>
      <c r="J2023" s="37"/>
      <c r="K2023" s="37"/>
      <c r="L2023" s="37"/>
      <c r="M2023" s="37"/>
      <c r="N2023" s="36"/>
      <c r="O2023" s="37"/>
      <c r="P2023" s="37"/>
      <c r="Q2023" s="36"/>
      <c r="R2023" s="36"/>
    </row>
    <row r="2024" spans="1:18">
      <c r="A2024" s="36"/>
      <c r="B2024" s="36"/>
      <c r="C2024" s="36"/>
      <c r="D2024" s="37"/>
      <c r="E2024" s="36"/>
      <c r="F2024" s="37"/>
      <c r="G2024" s="53"/>
      <c r="H2024" s="37"/>
      <c r="I2024" s="37"/>
      <c r="J2024" s="37"/>
      <c r="K2024" s="37"/>
      <c r="L2024" s="37"/>
      <c r="M2024" s="37"/>
      <c r="N2024" s="36"/>
      <c r="O2024" s="37"/>
      <c r="P2024" s="37"/>
      <c r="Q2024" s="36"/>
      <c r="R2024" s="36"/>
    </row>
    <row r="2025" spans="1:18">
      <c r="A2025" s="36"/>
      <c r="B2025" s="36"/>
      <c r="C2025" s="36"/>
      <c r="D2025" s="37"/>
      <c r="E2025" s="36"/>
      <c r="F2025" s="37"/>
      <c r="G2025" s="53"/>
      <c r="H2025" s="37"/>
      <c r="I2025" s="37"/>
      <c r="J2025" s="37"/>
      <c r="K2025" s="37"/>
      <c r="L2025" s="37"/>
      <c r="M2025" s="37"/>
      <c r="N2025" s="36"/>
      <c r="O2025" s="37"/>
      <c r="P2025" s="37"/>
      <c r="Q2025" s="36"/>
      <c r="R2025" s="36"/>
    </row>
    <row r="2026" spans="1:18">
      <c r="A2026" s="36"/>
      <c r="B2026" s="36"/>
      <c r="C2026" s="36"/>
      <c r="D2026" s="37"/>
      <c r="E2026" s="36"/>
      <c r="F2026" s="37"/>
      <c r="G2026" s="53"/>
      <c r="H2026" s="37"/>
      <c r="I2026" s="37"/>
      <c r="J2026" s="37"/>
      <c r="K2026" s="37"/>
      <c r="L2026" s="37"/>
      <c r="M2026" s="37"/>
      <c r="N2026" s="36"/>
      <c r="O2026" s="37"/>
      <c r="P2026" s="37"/>
      <c r="Q2026" s="36"/>
      <c r="R2026" s="36"/>
    </row>
    <row r="2027" spans="1:18">
      <c r="A2027" s="36"/>
      <c r="B2027" s="36"/>
      <c r="C2027" s="36"/>
      <c r="D2027" s="37"/>
      <c r="E2027" s="36"/>
      <c r="F2027" s="37"/>
      <c r="G2027" s="53"/>
      <c r="H2027" s="37"/>
      <c r="I2027" s="37"/>
      <c r="J2027" s="37"/>
      <c r="K2027" s="37"/>
      <c r="L2027" s="37"/>
      <c r="M2027" s="37"/>
      <c r="N2027" s="36"/>
      <c r="O2027" s="37"/>
      <c r="P2027" s="37"/>
      <c r="Q2027" s="36"/>
      <c r="R2027" s="36"/>
    </row>
    <row r="2028" spans="1:18">
      <c r="A2028" s="36"/>
      <c r="B2028" s="36"/>
      <c r="C2028" s="36"/>
      <c r="D2028" s="37"/>
      <c r="E2028" s="36"/>
      <c r="F2028" s="37"/>
      <c r="G2028" s="53"/>
      <c r="H2028" s="37"/>
      <c r="I2028" s="37"/>
      <c r="J2028" s="37"/>
      <c r="K2028" s="37"/>
      <c r="L2028" s="37"/>
      <c r="M2028" s="37"/>
      <c r="N2028" s="36"/>
      <c r="O2028" s="37"/>
      <c r="P2028" s="37"/>
      <c r="Q2028" s="36"/>
      <c r="R2028" s="36"/>
    </row>
    <row r="2029" spans="1:18">
      <c r="A2029" s="36"/>
      <c r="B2029" s="36"/>
      <c r="C2029" s="36"/>
      <c r="D2029" s="37"/>
      <c r="E2029" s="36"/>
      <c r="F2029" s="37"/>
      <c r="G2029" s="53"/>
      <c r="H2029" s="37"/>
      <c r="I2029" s="37"/>
      <c r="J2029" s="37"/>
      <c r="K2029" s="37"/>
      <c r="L2029" s="37"/>
      <c r="M2029" s="37"/>
      <c r="N2029" s="36"/>
      <c r="O2029" s="37"/>
      <c r="P2029" s="37"/>
      <c r="Q2029" s="36"/>
      <c r="R2029" s="36"/>
    </row>
    <row r="2030" spans="1:18">
      <c r="A2030" s="36"/>
      <c r="B2030" s="36"/>
      <c r="C2030" s="36"/>
      <c r="D2030" s="37"/>
      <c r="E2030" s="36"/>
      <c r="F2030" s="37"/>
      <c r="G2030" s="53"/>
      <c r="H2030" s="37"/>
      <c r="I2030" s="37"/>
      <c r="J2030" s="37"/>
      <c r="K2030" s="37"/>
      <c r="L2030" s="37"/>
      <c r="M2030" s="37"/>
      <c r="N2030" s="36"/>
      <c r="O2030" s="37"/>
      <c r="P2030" s="37"/>
      <c r="Q2030" s="36"/>
      <c r="R2030" s="36"/>
    </row>
    <row r="2031" spans="1:18">
      <c r="A2031" s="36"/>
      <c r="B2031" s="36"/>
      <c r="C2031" s="36"/>
      <c r="D2031" s="37"/>
      <c r="E2031" s="36"/>
      <c r="F2031" s="37"/>
      <c r="G2031" s="53"/>
      <c r="H2031" s="37"/>
      <c r="I2031" s="37"/>
      <c r="J2031" s="37"/>
      <c r="K2031" s="37"/>
      <c r="L2031" s="37"/>
      <c r="M2031" s="37"/>
      <c r="N2031" s="36"/>
      <c r="O2031" s="37"/>
      <c r="P2031" s="37"/>
      <c r="Q2031" s="36"/>
      <c r="R2031" s="36"/>
    </row>
    <row r="2032" spans="1:18">
      <c r="A2032" s="36"/>
      <c r="B2032" s="36"/>
      <c r="C2032" s="36"/>
      <c r="D2032" s="37"/>
      <c r="E2032" s="36"/>
      <c r="F2032" s="37"/>
      <c r="G2032" s="53"/>
      <c r="H2032" s="37"/>
      <c r="I2032" s="37"/>
      <c r="J2032" s="37"/>
      <c r="K2032" s="37"/>
      <c r="L2032" s="37"/>
      <c r="M2032" s="37"/>
      <c r="N2032" s="36"/>
      <c r="O2032" s="37"/>
      <c r="P2032" s="37"/>
      <c r="Q2032" s="36"/>
      <c r="R2032" s="36"/>
    </row>
    <row r="2033" spans="1:18">
      <c r="A2033" s="36"/>
      <c r="B2033" s="36"/>
      <c r="C2033" s="36"/>
      <c r="D2033" s="37"/>
      <c r="E2033" s="36"/>
      <c r="F2033" s="37"/>
      <c r="G2033" s="53"/>
      <c r="H2033" s="37"/>
      <c r="I2033" s="37"/>
      <c r="J2033" s="37"/>
      <c r="K2033" s="37"/>
      <c r="L2033" s="37"/>
      <c r="M2033" s="37"/>
      <c r="N2033" s="36"/>
      <c r="O2033" s="37"/>
      <c r="P2033" s="37"/>
      <c r="Q2033" s="36"/>
      <c r="R2033" s="36"/>
    </row>
    <row r="2034" spans="1:18">
      <c r="A2034" s="36"/>
      <c r="B2034" s="36"/>
      <c r="C2034" s="36"/>
      <c r="D2034" s="37"/>
      <c r="E2034" s="36"/>
      <c r="F2034" s="37"/>
      <c r="G2034" s="53"/>
      <c r="H2034" s="37"/>
      <c r="I2034" s="37"/>
      <c r="J2034" s="37"/>
      <c r="K2034" s="37"/>
      <c r="L2034" s="37"/>
      <c r="M2034" s="37"/>
      <c r="N2034" s="36"/>
      <c r="O2034" s="37"/>
      <c r="P2034" s="37"/>
      <c r="Q2034" s="36"/>
      <c r="R2034" s="36"/>
    </row>
    <row r="2035" spans="1:18">
      <c r="A2035" s="36"/>
      <c r="B2035" s="36"/>
      <c r="C2035" s="36"/>
      <c r="D2035" s="37"/>
      <c r="E2035" s="36"/>
      <c r="F2035" s="37"/>
      <c r="G2035" s="53"/>
      <c r="H2035" s="37"/>
      <c r="I2035" s="37"/>
      <c r="J2035" s="37"/>
      <c r="K2035" s="37"/>
      <c r="L2035" s="37"/>
      <c r="M2035" s="37"/>
      <c r="N2035" s="36"/>
      <c r="O2035" s="37"/>
      <c r="P2035" s="37"/>
      <c r="Q2035" s="36"/>
      <c r="R2035" s="36"/>
    </row>
    <row r="2036" spans="1:18">
      <c r="A2036" s="36"/>
      <c r="B2036" s="36"/>
      <c r="C2036" s="36"/>
      <c r="D2036" s="37"/>
      <c r="E2036" s="36"/>
      <c r="F2036" s="37"/>
      <c r="G2036" s="53"/>
      <c r="H2036" s="37"/>
      <c r="I2036" s="37"/>
      <c r="J2036" s="37"/>
      <c r="K2036" s="37"/>
      <c r="L2036" s="37"/>
      <c r="M2036" s="37"/>
      <c r="N2036" s="36"/>
      <c r="O2036" s="37"/>
      <c r="P2036" s="37"/>
      <c r="Q2036" s="36"/>
      <c r="R2036" s="36"/>
    </row>
    <row r="2037" spans="1:18">
      <c r="A2037" s="36"/>
      <c r="B2037" s="36"/>
      <c r="C2037" s="36"/>
      <c r="D2037" s="37"/>
      <c r="E2037" s="36"/>
      <c r="F2037" s="37"/>
      <c r="G2037" s="53"/>
      <c r="H2037" s="37"/>
      <c r="I2037" s="37"/>
      <c r="J2037" s="37"/>
      <c r="K2037" s="37"/>
      <c r="L2037" s="37"/>
      <c r="M2037" s="37"/>
      <c r="N2037" s="36"/>
      <c r="O2037" s="37"/>
      <c r="P2037" s="37"/>
      <c r="Q2037" s="36"/>
      <c r="R2037" s="36"/>
    </row>
    <row r="2038" spans="1:18">
      <c r="A2038" s="36"/>
      <c r="B2038" s="36"/>
      <c r="C2038" s="36"/>
      <c r="D2038" s="37"/>
      <c r="E2038" s="36"/>
      <c r="F2038" s="37"/>
      <c r="G2038" s="53"/>
      <c r="H2038" s="37"/>
      <c r="I2038" s="37"/>
      <c r="J2038" s="37"/>
      <c r="K2038" s="37"/>
      <c r="L2038" s="37"/>
      <c r="M2038" s="37"/>
      <c r="N2038" s="36"/>
      <c r="O2038" s="37"/>
      <c r="P2038" s="37"/>
      <c r="Q2038" s="36"/>
      <c r="R2038" s="36"/>
    </row>
    <row r="2039" spans="1:18">
      <c r="A2039" s="36"/>
      <c r="B2039" s="36"/>
      <c r="C2039" s="36"/>
      <c r="D2039" s="37"/>
      <c r="E2039" s="36"/>
      <c r="F2039" s="37"/>
      <c r="G2039" s="53"/>
      <c r="H2039" s="37"/>
      <c r="I2039" s="37"/>
      <c r="J2039" s="37"/>
      <c r="K2039" s="37"/>
      <c r="L2039" s="37"/>
      <c r="M2039" s="37"/>
      <c r="N2039" s="36"/>
      <c r="O2039" s="37"/>
      <c r="P2039" s="37"/>
      <c r="Q2039" s="36"/>
      <c r="R2039" s="36"/>
    </row>
    <row r="2040" spans="1:18">
      <c r="A2040" s="36"/>
      <c r="B2040" s="36"/>
      <c r="C2040" s="36"/>
      <c r="D2040" s="37"/>
      <c r="E2040" s="36"/>
      <c r="F2040" s="37"/>
      <c r="G2040" s="53"/>
      <c r="H2040" s="37"/>
      <c r="I2040" s="37"/>
      <c r="J2040" s="37"/>
      <c r="K2040" s="37"/>
      <c r="L2040" s="37"/>
      <c r="M2040" s="37"/>
      <c r="N2040" s="36"/>
      <c r="O2040" s="37"/>
      <c r="P2040" s="37"/>
      <c r="Q2040" s="36"/>
      <c r="R2040" s="36"/>
    </row>
    <row r="2041" spans="1:18">
      <c r="A2041" s="36"/>
      <c r="B2041" s="36"/>
      <c r="C2041" s="36"/>
      <c r="D2041" s="37"/>
      <c r="E2041" s="36"/>
      <c r="F2041" s="37"/>
      <c r="G2041" s="53"/>
      <c r="H2041" s="37"/>
      <c r="I2041" s="37"/>
      <c r="J2041" s="37"/>
      <c r="K2041" s="37"/>
      <c r="L2041" s="37"/>
      <c r="M2041" s="37"/>
      <c r="N2041" s="36"/>
      <c r="O2041" s="37"/>
      <c r="P2041" s="37"/>
      <c r="Q2041" s="36"/>
      <c r="R2041" s="36"/>
    </row>
    <row r="2042" spans="1:18">
      <c r="A2042" s="36"/>
      <c r="B2042" s="36"/>
      <c r="C2042" s="36"/>
      <c r="D2042" s="37"/>
      <c r="E2042" s="36"/>
      <c r="F2042" s="37"/>
      <c r="G2042" s="53"/>
      <c r="H2042" s="37"/>
      <c r="I2042" s="37"/>
      <c r="J2042" s="37"/>
      <c r="K2042" s="37"/>
      <c r="L2042" s="37"/>
      <c r="M2042" s="37"/>
      <c r="N2042" s="36"/>
      <c r="O2042" s="37"/>
      <c r="P2042" s="37"/>
      <c r="Q2042" s="36"/>
      <c r="R2042" s="36"/>
    </row>
    <row r="2043" spans="1:18">
      <c r="A2043" s="36"/>
      <c r="B2043" s="36"/>
      <c r="C2043" s="36"/>
      <c r="D2043" s="37"/>
      <c r="E2043" s="36"/>
      <c r="F2043" s="37"/>
      <c r="G2043" s="53"/>
      <c r="H2043" s="37"/>
      <c r="I2043" s="37"/>
      <c r="J2043" s="37"/>
      <c r="K2043" s="37"/>
      <c r="L2043" s="37"/>
      <c r="M2043" s="37"/>
      <c r="N2043" s="36"/>
      <c r="O2043" s="37"/>
      <c r="P2043" s="37"/>
      <c r="Q2043" s="36"/>
      <c r="R2043" s="36"/>
    </row>
    <row r="2044" spans="1:18">
      <c r="A2044" s="36"/>
      <c r="B2044" s="36"/>
      <c r="C2044" s="36"/>
      <c r="D2044" s="37"/>
      <c r="E2044" s="36"/>
      <c r="F2044" s="37"/>
      <c r="G2044" s="53"/>
      <c r="H2044" s="37"/>
      <c r="I2044" s="37"/>
      <c r="J2044" s="37"/>
      <c r="K2044" s="37"/>
      <c r="L2044" s="37"/>
      <c r="M2044" s="37"/>
      <c r="N2044" s="36"/>
      <c r="O2044" s="37"/>
      <c r="P2044" s="37"/>
      <c r="Q2044" s="36"/>
      <c r="R2044" s="36"/>
    </row>
    <row r="2045" spans="1:18">
      <c r="A2045" s="36"/>
      <c r="B2045" s="36"/>
      <c r="C2045" s="36"/>
      <c r="D2045" s="37"/>
      <c r="E2045" s="36"/>
      <c r="F2045" s="37"/>
      <c r="G2045" s="53"/>
      <c r="H2045" s="37"/>
      <c r="I2045" s="37"/>
      <c r="J2045" s="37"/>
      <c r="K2045" s="37"/>
      <c r="L2045" s="37"/>
      <c r="M2045" s="37"/>
      <c r="N2045" s="36"/>
      <c r="O2045" s="37"/>
      <c r="P2045" s="37"/>
      <c r="Q2045" s="36"/>
      <c r="R2045" s="36"/>
    </row>
    <row r="2046" spans="1:18">
      <c r="A2046" s="36"/>
      <c r="B2046" s="36"/>
      <c r="C2046" s="36"/>
      <c r="D2046" s="37"/>
      <c r="E2046" s="36"/>
      <c r="F2046" s="37"/>
      <c r="G2046" s="53"/>
      <c r="H2046" s="37"/>
      <c r="I2046" s="37"/>
      <c r="J2046" s="37"/>
      <c r="K2046" s="37"/>
      <c r="L2046" s="37"/>
      <c r="M2046" s="37"/>
      <c r="N2046" s="36"/>
      <c r="O2046" s="37"/>
      <c r="P2046" s="37"/>
      <c r="Q2046" s="36"/>
      <c r="R2046" s="36"/>
    </row>
    <row r="2047" spans="1:18">
      <c r="A2047" s="36"/>
      <c r="B2047" s="36"/>
      <c r="C2047" s="36"/>
      <c r="D2047" s="37"/>
      <c r="E2047" s="36"/>
      <c r="F2047" s="37"/>
      <c r="G2047" s="53"/>
      <c r="H2047" s="37"/>
      <c r="I2047" s="37"/>
      <c r="J2047" s="37"/>
      <c r="K2047" s="37"/>
      <c r="L2047" s="37"/>
      <c r="M2047" s="37"/>
      <c r="N2047" s="36"/>
      <c r="O2047" s="37"/>
      <c r="P2047" s="37"/>
      <c r="Q2047" s="36"/>
      <c r="R2047" s="36"/>
    </row>
    <row r="2048" spans="1:18">
      <c r="A2048" s="36"/>
      <c r="B2048" s="36"/>
      <c r="C2048" s="36"/>
      <c r="D2048" s="37"/>
      <c r="E2048" s="36"/>
      <c r="F2048" s="37"/>
      <c r="G2048" s="53"/>
      <c r="H2048" s="37"/>
      <c r="I2048" s="37"/>
      <c r="J2048" s="37"/>
      <c r="K2048" s="37"/>
      <c r="L2048" s="37"/>
      <c r="M2048" s="37"/>
      <c r="N2048" s="36"/>
      <c r="O2048" s="37"/>
      <c r="P2048" s="37"/>
      <c r="Q2048" s="36"/>
      <c r="R2048" s="36"/>
    </row>
    <row r="2049" spans="1:18">
      <c r="A2049" s="36"/>
      <c r="B2049" s="36"/>
      <c r="C2049" s="36"/>
      <c r="D2049" s="37"/>
      <c r="E2049" s="36"/>
      <c r="F2049" s="37"/>
      <c r="G2049" s="53"/>
      <c r="H2049" s="37"/>
      <c r="I2049" s="37"/>
      <c r="J2049" s="37"/>
      <c r="K2049" s="37"/>
      <c r="L2049" s="37"/>
      <c r="M2049" s="37"/>
      <c r="N2049" s="36"/>
      <c r="O2049" s="37"/>
      <c r="P2049" s="37"/>
      <c r="Q2049" s="36"/>
      <c r="R2049" s="36"/>
    </row>
    <row r="2050" spans="1:18">
      <c r="A2050" s="36"/>
      <c r="B2050" s="36"/>
      <c r="C2050" s="36"/>
      <c r="D2050" s="37"/>
      <c r="E2050" s="36"/>
      <c r="F2050" s="37"/>
      <c r="G2050" s="53"/>
      <c r="H2050" s="37"/>
      <c r="I2050" s="37"/>
      <c r="J2050" s="37"/>
      <c r="K2050" s="37"/>
      <c r="L2050" s="37"/>
      <c r="M2050" s="37"/>
      <c r="N2050" s="36"/>
      <c r="O2050" s="37"/>
      <c r="P2050" s="37"/>
      <c r="Q2050" s="36"/>
      <c r="R2050" s="36"/>
    </row>
    <row r="2051" spans="1:18">
      <c r="A2051" s="36"/>
      <c r="B2051" s="36"/>
      <c r="C2051" s="36"/>
      <c r="D2051" s="37"/>
      <c r="E2051" s="36"/>
      <c r="F2051" s="37"/>
      <c r="G2051" s="53"/>
      <c r="H2051" s="37"/>
      <c r="I2051" s="37"/>
      <c r="J2051" s="37"/>
      <c r="K2051" s="37"/>
      <c r="L2051" s="37"/>
      <c r="M2051" s="37"/>
      <c r="N2051" s="36"/>
      <c r="O2051" s="37"/>
      <c r="P2051" s="37"/>
      <c r="Q2051" s="36"/>
      <c r="R2051" s="36"/>
    </row>
    <row r="2052" spans="1:18">
      <c r="A2052" s="36"/>
      <c r="B2052" s="36"/>
      <c r="C2052" s="36"/>
      <c r="D2052" s="37"/>
      <c r="E2052" s="36"/>
      <c r="F2052" s="37"/>
      <c r="G2052" s="53"/>
      <c r="H2052" s="37"/>
      <c r="I2052" s="37"/>
      <c r="J2052" s="37"/>
      <c r="K2052" s="37"/>
      <c r="L2052" s="37"/>
      <c r="M2052" s="37"/>
      <c r="N2052" s="36"/>
      <c r="O2052" s="37"/>
      <c r="P2052" s="37"/>
      <c r="Q2052" s="36"/>
      <c r="R2052" s="36"/>
    </row>
    <row r="2053" spans="1:18">
      <c r="A2053" s="36"/>
      <c r="B2053" s="36"/>
      <c r="C2053" s="36"/>
      <c r="D2053" s="37"/>
      <c r="E2053" s="36"/>
      <c r="F2053" s="37"/>
      <c r="G2053" s="53"/>
      <c r="H2053" s="37"/>
      <c r="I2053" s="37"/>
      <c r="J2053" s="37"/>
      <c r="K2053" s="37"/>
      <c r="L2053" s="37"/>
      <c r="M2053" s="37"/>
      <c r="N2053" s="36"/>
      <c r="O2053" s="37"/>
      <c r="P2053" s="37"/>
      <c r="Q2053" s="36"/>
      <c r="R2053" s="36"/>
    </row>
    <row r="2054" spans="1:18">
      <c r="A2054" s="36"/>
      <c r="B2054" s="36"/>
      <c r="C2054" s="36"/>
      <c r="D2054" s="37"/>
      <c r="E2054" s="36"/>
      <c r="F2054" s="37"/>
      <c r="G2054" s="53"/>
      <c r="H2054" s="37"/>
      <c r="I2054" s="37"/>
      <c r="J2054" s="37"/>
      <c r="K2054" s="37"/>
      <c r="L2054" s="37"/>
      <c r="M2054" s="37"/>
      <c r="N2054" s="36"/>
      <c r="O2054" s="37"/>
      <c r="P2054" s="37"/>
      <c r="Q2054" s="36"/>
      <c r="R2054" s="36"/>
    </row>
    <row r="2055" spans="1:18">
      <c r="A2055" s="36"/>
      <c r="B2055" s="36"/>
      <c r="C2055" s="36"/>
      <c r="D2055" s="37"/>
      <c r="E2055" s="36"/>
      <c r="F2055" s="37"/>
      <c r="G2055" s="53"/>
      <c r="H2055" s="37"/>
      <c r="I2055" s="37"/>
      <c r="J2055" s="37"/>
      <c r="K2055" s="37"/>
      <c r="L2055" s="37"/>
      <c r="M2055" s="37"/>
      <c r="N2055" s="36"/>
      <c r="O2055" s="37"/>
      <c r="P2055" s="37"/>
      <c r="Q2055" s="36"/>
      <c r="R2055" s="36"/>
    </row>
    <row r="2056" spans="1:18">
      <c r="A2056" s="36"/>
      <c r="B2056" s="36"/>
      <c r="C2056" s="36"/>
      <c r="D2056" s="37"/>
      <c r="E2056" s="36"/>
      <c r="F2056" s="37"/>
      <c r="G2056" s="53"/>
      <c r="H2056" s="37"/>
      <c r="I2056" s="37"/>
      <c r="J2056" s="37"/>
      <c r="K2056" s="37"/>
      <c r="L2056" s="37"/>
      <c r="M2056" s="37"/>
      <c r="N2056" s="36"/>
      <c r="O2056" s="37"/>
      <c r="P2056" s="37"/>
      <c r="Q2056" s="36"/>
      <c r="R2056" s="36"/>
    </row>
    <row r="2057" spans="1:18">
      <c r="A2057" s="36"/>
      <c r="B2057" s="36"/>
      <c r="C2057" s="36"/>
      <c r="D2057" s="37"/>
      <c r="E2057" s="36"/>
      <c r="F2057" s="37"/>
      <c r="G2057" s="53"/>
      <c r="H2057" s="37"/>
      <c r="I2057" s="37"/>
      <c r="J2057" s="37"/>
      <c r="K2057" s="37"/>
      <c r="L2057" s="37"/>
      <c r="M2057" s="37"/>
      <c r="N2057" s="36"/>
      <c r="O2057" s="37"/>
      <c r="P2057" s="37"/>
      <c r="Q2057" s="36"/>
      <c r="R2057" s="36"/>
    </row>
    <row r="2058" spans="1:18">
      <c r="A2058" s="36"/>
      <c r="B2058" s="36"/>
      <c r="C2058" s="36"/>
      <c r="D2058" s="37"/>
      <c r="E2058" s="36"/>
      <c r="F2058" s="37"/>
      <c r="G2058" s="53"/>
      <c r="H2058" s="37"/>
      <c r="I2058" s="37"/>
      <c r="J2058" s="37"/>
      <c r="K2058" s="37"/>
      <c r="L2058" s="37"/>
      <c r="M2058" s="37"/>
      <c r="N2058" s="36"/>
      <c r="O2058" s="37"/>
      <c r="P2058" s="37"/>
      <c r="Q2058" s="36"/>
      <c r="R2058" s="36"/>
    </row>
    <row r="2059" spans="1:18">
      <c r="A2059" s="36"/>
      <c r="B2059" s="36"/>
      <c r="C2059" s="36"/>
      <c r="D2059" s="37"/>
      <c r="E2059" s="36"/>
      <c r="F2059" s="37"/>
      <c r="G2059" s="53"/>
      <c r="H2059" s="37"/>
      <c r="I2059" s="37"/>
      <c r="J2059" s="37"/>
      <c r="K2059" s="37"/>
      <c r="L2059" s="37"/>
      <c r="M2059" s="37"/>
      <c r="N2059" s="36"/>
      <c r="O2059" s="37"/>
      <c r="P2059" s="37"/>
      <c r="Q2059" s="36"/>
      <c r="R2059" s="36"/>
    </row>
    <row r="2060" spans="1:18">
      <c r="A2060" s="36"/>
      <c r="B2060" s="36"/>
      <c r="C2060" s="36"/>
      <c r="D2060" s="37"/>
      <c r="E2060" s="36"/>
      <c r="F2060" s="37"/>
      <c r="G2060" s="53"/>
      <c r="H2060" s="37"/>
      <c r="I2060" s="37"/>
      <c r="J2060" s="37"/>
      <c r="K2060" s="37"/>
      <c r="L2060" s="37"/>
      <c r="M2060" s="37"/>
      <c r="N2060" s="36"/>
      <c r="O2060" s="37"/>
      <c r="P2060" s="37"/>
      <c r="Q2060" s="36"/>
      <c r="R2060" s="36"/>
    </row>
    <row r="2061" spans="1:18">
      <c r="A2061" s="36"/>
      <c r="B2061" s="36"/>
      <c r="C2061" s="36"/>
      <c r="D2061" s="37"/>
      <c r="E2061" s="36"/>
      <c r="F2061" s="37"/>
      <c r="G2061" s="53"/>
      <c r="H2061" s="37"/>
      <c r="I2061" s="37"/>
      <c r="J2061" s="37"/>
      <c r="K2061" s="37"/>
      <c r="L2061" s="37"/>
      <c r="M2061" s="37"/>
      <c r="N2061" s="36"/>
      <c r="O2061" s="37"/>
      <c r="P2061" s="37"/>
      <c r="Q2061" s="36"/>
      <c r="R2061" s="36"/>
    </row>
    <row r="2062" spans="1:18">
      <c r="A2062" s="36"/>
      <c r="B2062" s="36"/>
      <c r="C2062" s="36"/>
      <c r="D2062" s="37"/>
      <c r="E2062" s="36"/>
      <c r="F2062" s="37"/>
      <c r="G2062" s="53"/>
      <c r="H2062" s="37"/>
      <c r="I2062" s="37"/>
      <c r="J2062" s="37"/>
      <c r="K2062" s="37"/>
      <c r="L2062" s="37"/>
      <c r="M2062" s="37"/>
      <c r="N2062" s="36"/>
      <c r="O2062" s="37"/>
      <c r="P2062" s="37"/>
      <c r="Q2062" s="36"/>
      <c r="R2062" s="36"/>
    </row>
    <row r="2063" spans="1:18">
      <c r="A2063" s="36"/>
      <c r="B2063" s="36"/>
      <c r="C2063" s="36"/>
      <c r="D2063" s="37"/>
      <c r="E2063" s="36"/>
      <c r="F2063" s="37"/>
      <c r="G2063" s="53"/>
      <c r="H2063" s="37"/>
      <c r="I2063" s="37"/>
      <c r="J2063" s="37"/>
      <c r="K2063" s="37"/>
      <c r="L2063" s="37"/>
      <c r="M2063" s="37"/>
      <c r="N2063" s="36"/>
      <c r="O2063" s="37"/>
      <c r="P2063" s="37"/>
      <c r="Q2063" s="36"/>
      <c r="R2063" s="36"/>
    </row>
    <row r="2064" spans="1:18">
      <c r="A2064" s="36"/>
      <c r="B2064" s="36"/>
      <c r="C2064" s="36"/>
      <c r="D2064" s="37"/>
      <c r="E2064" s="36"/>
      <c r="F2064" s="37"/>
      <c r="G2064" s="53"/>
      <c r="H2064" s="37"/>
      <c r="I2064" s="37"/>
      <c r="J2064" s="37"/>
      <c r="K2064" s="37"/>
      <c r="L2064" s="37"/>
      <c r="M2064" s="37"/>
      <c r="N2064" s="36"/>
      <c r="O2064" s="37"/>
      <c r="P2064" s="37"/>
      <c r="Q2064" s="36"/>
      <c r="R2064" s="36"/>
    </row>
    <row r="2065" spans="1:18">
      <c r="A2065" s="36"/>
      <c r="B2065" s="36"/>
      <c r="C2065" s="36"/>
      <c r="D2065" s="37"/>
      <c r="E2065" s="36"/>
      <c r="F2065" s="37"/>
      <c r="G2065" s="53"/>
      <c r="H2065" s="37"/>
      <c r="I2065" s="37"/>
      <c r="J2065" s="37"/>
      <c r="K2065" s="37"/>
      <c r="L2065" s="37"/>
      <c r="M2065" s="37"/>
      <c r="N2065" s="36"/>
      <c r="O2065" s="37"/>
      <c r="P2065" s="37"/>
      <c r="Q2065" s="36"/>
      <c r="R2065" s="36"/>
    </row>
    <row r="2066" spans="1:18">
      <c r="A2066" s="36"/>
      <c r="B2066" s="36"/>
      <c r="C2066" s="36"/>
      <c r="D2066" s="37"/>
      <c r="E2066" s="36"/>
      <c r="F2066" s="37"/>
      <c r="G2066" s="53"/>
      <c r="H2066" s="37"/>
      <c r="I2066" s="37"/>
      <c r="J2066" s="37"/>
      <c r="K2066" s="37"/>
      <c r="L2066" s="37"/>
      <c r="M2066" s="37"/>
      <c r="N2066" s="36"/>
      <c r="O2066" s="37"/>
      <c r="P2066" s="37"/>
      <c r="Q2066" s="36"/>
      <c r="R2066" s="36"/>
    </row>
    <row r="2067" spans="1:18">
      <c r="A2067" s="36"/>
      <c r="B2067" s="36"/>
      <c r="C2067" s="36"/>
      <c r="D2067" s="37"/>
      <c r="E2067" s="36"/>
      <c r="F2067" s="37"/>
      <c r="G2067" s="53"/>
      <c r="H2067" s="37"/>
      <c r="I2067" s="37"/>
      <c r="J2067" s="37"/>
      <c r="K2067" s="37"/>
      <c r="L2067" s="37"/>
      <c r="M2067" s="37"/>
      <c r="N2067" s="36"/>
      <c r="O2067" s="37"/>
      <c r="P2067" s="37"/>
      <c r="Q2067" s="36"/>
      <c r="R2067" s="36"/>
    </row>
    <row r="2068" spans="1:18">
      <c r="A2068" s="36"/>
      <c r="B2068" s="36"/>
      <c r="C2068" s="36"/>
      <c r="D2068" s="37"/>
      <c r="E2068" s="36"/>
      <c r="F2068" s="37"/>
      <c r="G2068" s="53"/>
      <c r="H2068" s="37"/>
      <c r="I2068" s="37"/>
      <c r="J2068" s="37"/>
      <c r="K2068" s="37"/>
      <c r="L2068" s="37"/>
      <c r="M2068" s="37"/>
      <c r="N2068" s="36"/>
      <c r="O2068" s="37"/>
      <c r="P2068" s="37"/>
      <c r="Q2068" s="36"/>
      <c r="R2068" s="36"/>
    </row>
    <row r="2069" spans="1:18">
      <c r="A2069" s="36"/>
      <c r="B2069" s="36"/>
      <c r="C2069" s="36"/>
      <c r="D2069" s="37"/>
      <c r="E2069" s="36"/>
      <c r="F2069" s="37"/>
      <c r="G2069" s="53"/>
      <c r="H2069" s="37"/>
      <c r="I2069" s="37"/>
      <c r="J2069" s="37"/>
      <c r="K2069" s="37"/>
      <c r="L2069" s="37"/>
      <c r="M2069" s="37"/>
      <c r="N2069" s="36"/>
      <c r="O2069" s="37"/>
      <c r="P2069" s="37"/>
      <c r="Q2069" s="36"/>
      <c r="R2069" s="36"/>
    </row>
    <row r="2070" spans="1:18">
      <c r="A2070" s="36"/>
      <c r="B2070" s="36"/>
      <c r="C2070" s="36"/>
      <c r="D2070" s="37"/>
      <c r="E2070" s="36"/>
      <c r="F2070" s="37"/>
      <c r="G2070" s="53"/>
      <c r="H2070" s="37"/>
      <c r="I2070" s="37"/>
      <c r="J2070" s="37"/>
      <c r="K2070" s="37"/>
      <c r="L2070" s="37"/>
      <c r="M2070" s="37"/>
      <c r="N2070" s="36"/>
      <c r="O2070" s="37"/>
      <c r="P2070" s="37"/>
      <c r="Q2070" s="36"/>
      <c r="R2070" s="36"/>
    </row>
    <row r="2071" spans="1:18">
      <c r="A2071" s="36"/>
      <c r="B2071" s="36"/>
      <c r="C2071" s="36"/>
      <c r="D2071" s="37"/>
      <c r="E2071" s="36"/>
      <c r="F2071" s="37"/>
      <c r="G2071" s="53"/>
      <c r="H2071" s="37"/>
      <c r="I2071" s="37"/>
      <c r="J2071" s="37"/>
      <c r="K2071" s="37"/>
      <c r="L2071" s="37"/>
      <c r="M2071" s="37"/>
      <c r="N2071" s="36"/>
      <c r="O2071" s="37"/>
      <c r="P2071" s="37"/>
      <c r="Q2071" s="36"/>
      <c r="R2071" s="36"/>
    </row>
    <row r="2072" spans="1:18">
      <c r="A2072" s="36"/>
      <c r="B2072" s="36"/>
      <c r="C2072" s="36"/>
      <c r="D2072" s="37"/>
      <c r="E2072" s="36"/>
      <c r="F2072" s="37"/>
      <c r="G2072" s="53"/>
      <c r="H2072" s="37"/>
      <c r="I2072" s="37"/>
      <c r="J2072" s="37"/>
      <c r="K2072" s="37"/>
      <c r="L2072" s="37"/>
      <c r="M2072" s="37"/>
      <c r="N2072" s="36"/>
      <c r="O2072" s="37"/>
      <c r="P2072" s="37"/>
      <c r="Q2072" s="36"/>
      <c r="R2072" s="36"/>
    </row>
    <row r="2073" spans="1:18">
      <c r="A2073" s="36"/>
      <c r="B2073" s="36"/>
      <c r="C2073" s="36"/>
      <c r="D2073" s="37"/>
      <c r="E2073" s="36"/>
      <c r="F2073" s="37"/>
      <c r="G2073" s="53"/>
      <c r="H2073" s="37"/>
      <c r="I2073" s="37"/>
      <c r="J2073" s="37"/>
      <c r="K2073" s="37"/>
      <c r="L2073" s="37"/>
      <c r="M2073" s="37"/>
      <c r="N2073" s="36"/>
      <c r="O2073" s="37"/>
      <c r="P2073" s="37"/>
      <c r="Q2073" s="36"/>
      <c r="R2073" s="36"/>
    </row>
    <row r="2074" spans="1:18">
      <c r="A2074" s="36"/>
      <c r="B2074" s="36"/>
      <c r="C2074" s="36"/>
      <c r="D2074" s="37"/>
      <c r="E2074" s="36"/>
      <c r="F2074" s="37"/>
      <c r="G2074" s="53"/>
      <c r="H2074" s="37"/>
      <c r="I2074" s="37"/>
      <c r="J2074" s="37"/>
      <c r="K2074" s="37"/>
      <c r="L2074" s="37"/>
      <c r="M2074" s="37"/>
      <c r="N2074" s="36"/>
      <c r="O2074" s="37"/>
      <c r="P2074" s="37"/>
      <c r="Q2074" s="36"/>
      <c r="R2074" s="36"/>
    </row>
    <row r="2075" spans="1:18">
      <c r="A2075" s="36"/>
      <c r="B2075" s="36"/>
      <c r="C2075" s="36"/>
      <c r="D2075" s="37"/>
      <c r="E2075" s="36"/>
      <c r="F2075" s="37"/>
      <c r="G2075" s="53"/>
      <c r="H2075" s="37"/>
      <c r="I2075" s="37"/>
      <c r="J2075" s="37"/>
      <c r="K2075" s="37"/>
      <c r="L2075" s="37"/>
      <c r="M2075" s="37"/>
      <c r="N2075" s="36"/>
      <c r="O2075" s="37"/>
      <c r="P2075" s="37"/>
      <c r="Q2075" s="36"/>
      <c r="R2075" s="36"/>
    </row>
    <row r="2076" spans="1:18">
      <c r="A2076" s="36"/>
      <c r="B2076" s="36"/>
      <c r="C2076" s="36"/>
      <c r="D2076" s="37"/>
      <c r="E2076" s="36"/>
      <c r="F2076" s="37"/>
      <c r="G2076" s="53"/>
      <c r="H2076" s="37"/>
      <c r="I2076" s="37"/>
      <c r="J2076" s="37"/>
      <c r="K2076" s="37"/>
      <c r="L2076" s="37"/>
      <c r="M2076" s="37"/>
      <c r="N2076" s="36"/>
      <c r="O2076" s="37"/>
      <c r="P2076" s="37"/>
      <c r="Q2076" s="36"/>
      <c r="R2076" s="36"/>
    </row>
    <row r="2077" spans="1:18">
      <c r="A2077" s="36"/>
      <c r="B2077" s="36"/>
      <c r="C2077" s="36"/>
      <c r="D2077" s="37"/>
      <c r="E2077" s="36"/>
      <c r="F2077" s="37"/>
      <c r="G2077" s="53"/>
      <c r="H2077" s="37"/>
      <c r="I2077" s="37"/>
      <c r="J2077" s="37"/>
      <c r="K2077" s="37"/>
      <c r="L2077" s="37"/>
      <c r="M2077" s="37"/>
      <c r="N2077" s="36"/>
      <c r="O2077" s="37"/>
      <c r="P2077" s="37"/>
      <c r="Q2077" s="36"/>
      <c r="R2077" s="36"/>
    </row>
    <row r="2078" spans="1:18">
      <c r="A2078" s="36"/>
      <c r="B2078" s="36"/>
      <c r="C2078" s="36"/>
      <c r="D2078" s="37"/>
      <c r="E2078" s="36"/>
      <c r="F2078" s="37"/>
      <c r="G2078" s="53"/>
      <c r="H2078" s="37"/>
      <c r="I2078" s="37"/>
      <c r="J2078" s="37"/>
      <c r="K2078" s="37"/>
      <c r="L2078" s="37"/>
      <c r="M2078" s="37"/>
      <c r="N2078" s="36"/>
      <c r="O2078" s="37"/>
      <c r="P2078" s="37"/>
      <c r="Q2078" s="36"/>
      <c r="R2078" s="36"/>
    </row>
    <row r="2079" spans="1:18">
      <c r="A2079" s="36"/>
      <c r="B2079" s="36"/>
      <c r="C2079" s="36"/>
      <c r="D2079" s="37"/>
      <c r="E2079" s="36"/>
      <c r="F2079" s="37"/>
      <c r="G2079" s="53"/>
      <c r="H2079" s="37"/>
      <c r="I2079" s="37"/>
      <c r="J2079" s="37"/>
      <c r="K2079" s="37"/>
      <c r="L2079" s="37"/>
      <c r="M2079" s="37"/>
      <c r="N2079" s="36"/>
      <c r="O2079" s="37"/>
      <c r="P2079" s="37"/>
      <c r="Q2079" s="36"/>
      <c r="R2079" s="36"/>
    </row>
    <row r="2080" spans="1:18">
      <c r="A2080" s="36"/>
      <c r="B2080" s="36"/>
      <c r="C2080" s="36"/>
      <c r="D2080" s="37"/>
      <c r="E2080" s="36"/>
      <c r="F2080" s="37"/>
      <c r="G2080" s="53"/>
      <c r="H2080" s="37"/>
      <c r="I2080" s="37"/>
      <c r="J2080" s="37"/>
      <c r="K2080" s="37"/>
      <c r="L2080" s="37"/>
      <c r="M2080" s="37"/>
      <c r="N2080" s="36"/>
      <c r="O2080" s="37"/>
      <c r="P2080" s="37"/>
      <c r="Q2080" s="36"/>
      <c r="R2080" s="36"/>
    </row>
    <row r="2081" spans="1:18">
      <c r="A2081" s="36"/>
      <c r="B2081" s="36"/>
      <c r="C2081" s="36"/>
      <c r="D2081" s="37"/>
      <c r="E2081" s="36"/>
      <c r="F2081" s="37"/>
      <c r="G2081" s="53"/>
      <c r="H2081" s="37"/>
      <c r="I2081" s="37"/>
      <c r="J2081" s="37"/>
      <c r="K2081" s="37"/>
      <c r="L2081" s="37"/>
      <c r="M2081" s="37"/>
      <c r="N2081" s="36"/>
      <c r="O2081" s="37"/>
      <c r="P2081" s="37"/>
      <c r="Q2081" s="36"/>
      <c r="R2081" s="36"/>
    </row>
    <row r="2082" spans="1:18">
      <c r="A2082" s="36"/>
      <c r="B2082" s="36"/>
      <c r="C2082" s="36"/>
      <c r="D2082" s="37"/>
      <c r="E2082" s="36"/>
      <c r="F2082" s="37"/>
      <c r="G2082" s="53"/>
      <c r="H2082" s="37"/>
      <c r="I2082" s="37"/>
      <c r="J2082" s="37"/>
      <c r="K2082" s="37"/>
      <c r="L2082" s="37"/>
      <c r="M2082" s="37"/>
      <c r="N2082" s="36"/>
      <c r="O2082" s="37"/>
      <c r="P2082" s="37"/>
      <c r="Q2082" s="36"/>
      <c r="R2082" s="36"/>
    </row>
    <row r="2083" spans="1:18">
      <c r="A2083" s="36"/>
      <c r="B2083" s="36"/>
      <c r="C2083" s="36"/>
      <c r="D2083" s="37"/>
      <c r="E2083" s="36"/>
      <c r="F2083" s="37"/>
      <c r="G2083" s="53"/>
      <c r="H2083" s="37"/>
      <c r="I2083" s="37"/>
      <c r="J2083" s="37"/>
      <c r="K2083" s="37"/>
      <c r="L2083" s="37"/>
      <c r="M2083" s="37"/>
      <c r="N2083" s="36"/>
      <c r="O2083" s="37"/>
      <c r="P2083" s="37"/>
      <c r="Q2083" s="36"/>
      <c r="R2083" s="36"/>
    </row>
    <row r="2084" spans="1:18">
      <c r="A2084" s="36"/>
      <c r="B2084" s="36"/>
      <c r="C2084" s="36"/>
      <c r="D2084" s="37"/>
      <c r="E2084" s="36"/>
      <c r="F2084" s="37"/>
      <c r="G2084" s="53"/>
      <c r="H2084" s="37"/>
      <c r="I2084" s="37"/>
      <c r="J2084" s="37"/>
      <c r="K2084" s="37"/>
      <c r="L2084" s="37"/>
      <c r="M2084" s="37"/>
      <c r="N2084" s="36"/>
      <c r="O2084" s="37"/>
      <c r="P2084" s="37"/>
      <c r="Q2084" s="36"/>
      <c r="R2084" s="36"/>
    </row>
    <row r="2085" spans="1:18">
      <c r="A2085" s="36"/>
      <c r="B2085" s="36"/>
      <c r="C2085" s="36"/>
      <c r="D2085" s="37"/>
      <c r="E2085" s="36"/>
      <c r="F2085" s="37"/>
      <c r="G2085" s="53"/>
      <c r="H2085" s="37"/>
      <c r="I2085" s="37"/>
      <c r="J2085" s="37"/>
      <c r="K2085" s="37"/>
      <c r="L2085" s="37"/>
      <c r="M2085" s="37"/>
      <c r="N2085" s="36"/>
      <c r="O2085" s="37"/>
      <c r="P2085" s="37"/>
      <c r="Q2085" s="36"/>
      <c r="R2085" s="36"/>
    </row>
    <row r="2086" spans="1:18">
      <c r="A2086" s="36"/>
      <c r="B2086" s="36"/>
      <c r="C2086" s="36"/>
      <c r="D2086" s="37"/>
      <c r="E2086" s="36"/>
      <c r="F2086" s="37"/>
      <c r="G2086" s="53"/>
      <c r="H2086" s="37"/>
      <c r="I2086" s="37"/>
      <c r="J2086" s="37"/>
      <c r="K2086" s="37"/>
      <c r="L2086" s="37"/>
      <c r="M2086" s="37"/>
      <c r="N2086" s="36"/>
      <c r="O2086" s="37"/>
      <c r="P2086" s="37"/>
      <c r="Q2086" s="36"/>
      <c r="R2086" s="36"/>
    </row>
    <row r="2087" spans="1:18">
      <c r="A2087" s="36"/>
      <c r="B2087" s="36"/>
      <c r="C2087" s="36"/>
      <c r="D2087" s="37"/>
      <c r="E2087" s="36"/>
      <c r="F2087" s="37"/>
      <c r="G2087" s="53"/>
      <c r="H2087" s="37"/>
      <c r="I2087" s="37"/>
      <c r="J2087" s="37"/>
      <c r="K2087" s="37"/>
      <c r="L2087" s="37"/>
      <c r="M2087" s="37"/>
      <c r="N2087" s="36"/>
      <c r="O2087" s="37"/>
      <c r="P2087" s="37"/>
      <c r="Q2087" s="36"/>
      <c r="R2087" s="36"/>
    </row>
    <row r="2088" spans="1:18">
      <c r="A2088" s="36"/>
      <c r="B2088" s="36"/>
      <c r="C2088" s="36"/>
      <c r="D2088" s="37"/>
      <c r="E2088" s="36"/>
      <c r="F2088" s="37"/>
      <c r="G2088" s="53"/>
      <c r="H2088" s="37"/>
      <c r="I2088" s="37"/>
      <c r="J2088" s="37"/>
      <c r="K2088" s="37"/>
      <c r="L2088" s="37"/>
      <c r="M2088" s="37"/>
      <c r="N2088" s="36"/>
      <c r="O2088" s="37"/>
      <c r="P2088" s="37"/>
      <c r="Q2088" s="36"/>
      <c r="R2088" s="36"/>
    </row>
    <row r="2089" spans="1:18">
      <c r="A2089" s="36"/>
      <c r="B2089" s="36"/>
      <c r="C2089" s="36"/>
      <c r="D2089" s="37"/>
      <c r="E2089" s="36"/>
      <c r="F2089" s="37"/>
      <c r="G2089" s="53"/>
      <c r="H2089" s="37"/>
      <c r="I2089" s="37"/>
      <c r="J2089" s="37"/>
      <c r="K2089" s="37"/>
      <c r="L2089" s="37"/>
      <c r="M2089" s="37"/>
      <c r="N2089" s="36"/>
      <c r="O2089" s="37"/>
      <c r="P2089" s="37"/>
      <c r="Q2089" s="36"/>
      <c r="R2089" s="36"/>
    </row>
    <row r="2090" spans="1:18">
      <c r="A2090" s="36"/>
      <c r="B2090" s="36"/>
      <c r="C2090" s="36"/>
      <c r="D2090" s="37"/>
      <c r="E2090" s="36"/>
      <c r="F2090" s="37"/>
      <c r="G2090" s="53"/>
      <c r="H2090" s="37"/>
      <c r="I2090" s="37"/>
      <c r="J2090" s="37"/>
      <c r="K2090" s="37"/>
      <c r="L2090" s="37"/>
      <c r="M2090" s="37"/>
      <c r="N2090" s="36"/>
      <c r="O2090" s="37"/>
      <c r="P2090" s="37"/>
      <c r="Q2090" s="36"/>
      <c r="R2090" s="36"/>
    </row>
    <row r="2091" spans="1:18">
      <c r="A2091" s="36"/>
      <c r="B2091" s="36"/>
      <c r="C2091" s="36"/>
      <c r="D2091" s="37"/>
      <c r="E2091" s="36"/>
      <c r="F2091" s="37"/>
      <c r="G2091" s="53"/>
      <c r="H2091" s="37"/>
      <c r="I2091" s="37"/>
      <c r="J2091" s="37"/>
      <c r="K2091" s="37"/>
      <c r="L2091" s="37"/>
      <c r="M2091" s="37"/>
      <c r="N2091" s="36"/>
      <c r="O2091" s="37"/>
      <c r="P2091" s="37"/>
      <c r="Q2091" s="36"/>
      <c r="R2091" s="36"/>
    </row>
    <row r="2092" spans="1:18">
      <c r="A2092" s="36"/>
      <c r="B2092" s="36"/>
      <c r="C2092" s="36"/>
      <c r="D2092" s="37"/>
      <c r="E2092" s="36"/>
      <c r="F2092" s="37"/>
      <c r="G2092" s="53"/>
      <c r="H2092" s="37"/>
      <c r="I2092" s="37"/>
      <c r="J2092" s="37"/>
      <c r="K2092" s="37"/>
      <c r="L2092" s="37"/>
      <c r="M2092" s="37"/>
      <c r="N2092" s="36"/>
      <c r="O2092" s="37"/>
      <c r="P2092" s="37"/>
      <c r="Q2092" s="36"/>
      <c r="R2092" s="36"/>
    </row>
    <row r="2093" spans="1:18">
      <c r="A2093" s="36"/>
      <c r="B2093" s="36"/>
      <c r="C2093" s="36"/>
      <c r="D2093" s="37"/>
      <c r="E2093" s="36"/>
      <c r="F2093" s="37"/>
      <c r="G2093" s="53"/>
      <c r="H2093" s="37"/>
      <c r="I2093" s="37"/>
      <c r="J2093" s="37"/>
      <c r="K2093" s="37"/>
      <c r="L2093" s="37"/>
      <c r="M2093" s="37"/>
      <c r="N2093" s="36"/>
      <c r="O2093" s="37"/>
      <c r="P2093" s="37"/>
      <c r="Q2093" s="36"/>
      <c r="R2093" s="36"/>
    </row>
    <row r="2094" spans="1:18">
      <c r="A2094" s="36"/>
      <c r="B2094" s="36"/>
      <c r="C2094" s="36"/>
      <c r="D2094" s="37"/>
      <c r="E2094" s="36"/>
      <c r="F2094" s="37"/>
      <c r="G2094" s="53"/>
      <c r="H2094" s="37"/>
      <c r="I2094" s="37"/>
      <c r="J2094" s="37"/>
      <c r="K2094" s="37"/>
      <c r="L2094" s="37"/>
      <c r="M2094" s="37"/>
      <c r="N2094" s="36"/>
      <c r="O2094" s="37"/>
      <c r="P2094" s="37"/>
      <c r="Q2094" s="36"/>
      <c r="R2094" s="36"/>
    </row>
    <row r="2095" spans="1:18">
      <c r="A2095" s="36"/>
      <c r="B2095" s="36"/>
      <c r="C2095" s="36"/>
      <c r="D2095" s="37"/>
      <c r="E2095" s="36"/>
      <c r="F2095" s="37"/>
      <c r="G2095" s="53"/>
      <c r="H2095" s="37"/>
      <c r="I2095" s="37"/>
      <c r="J2095" s="37"/>
      <c r="K2095" s="37"/>
      <c r="L2095" s="37"/>
      <c r="M2095" s="37"/>
      <c r="N2095" s="36"/>
      <c r="O2095" s="37"/>
      <c r="P2095" s="37"/>
      <c r="Q2095" s="36"/>
      <c r="R2095" s="36"/>
    </row>
    <row r="2096" spans="1:18">
      <c r="A2096" s="36"/>
      <c r="B2096" s="36"/>
      <c r="C2096" s="36"/>
      <c r="D2096" s="37"/>
      <c r="E2096" s="36"/>
      <c r="F2096" s="37"/>
      <c r="G2096" s="53"/>
      <c r="H2096" s="37"/>
      <c r="I2096" s="37"/>
      <c r="J2096" s="37"/>
      <c r="K2096" s="37"/>
      <c r="L2096" s="37"/>
      <c r="M2096" s="37"/>
      <c r="N2096" s="36"/>
      <c r="O2096" s="37"/>
      <c r="P2096" s="37"/>
      <c r="Q2096" s="36"/>
      <c r="R2096" s="36"/>
    </row>
    <row r="2097" spans="1:18">
      <c r="A2097" s="36"/>
      <c r="B2097" s="36"/>
      <c r="C2097" s="36"/>
      <c r="D2097" s="37"/>
      <c r="E2097" s="36"/>
      <c r="F2097" s="37"/>
      <c r="G2097" s="53"/>
      <c r="H2097" s="37"/>
      <c r="I2097" s="37"/>
      <c r="J2097" s="37"/>
      <c r="K2097" s="37"/>
      <c r="L2097" s="37"/>
      <c r="M2097" s="37"/>
      <c r="N2097" s="36"/>
      <c r="O2097" s="37"/>
      <c r="P2097" s="37"/>
      <c r="Q2097" s="36"/>
      <c r="R2097" s="36"/>
    </row>
    <row r="2098" spans="1:18">
      <c r="A2098" s="36"/>
      <c r="B2098" s="36"/>
      <c r="C2098" s="36"/>
      <c r="D2098" s="37"/>
      <c r="E2098" s="36"/>
      <c r="F2098" s="37"/>
      <c r="G2098" s="53"/>
      <c r="H2098" s="37"/>
      <c r="I2098" s="37"/>
      <c r="J2098" s="37"/>
      <c r="K2098" s="37"/>
      <c r="L2098" s="37"/>
      <c r="M2098" s="37"/>
      <c r="N2098" s="36"/>
      <c r="O2098" s="37"/>
      <c r="P2098" s="37"/>
      <c r="Q2098" s="36"/>
      <c r="R2098" s="36"/>
    </row>
    <row r="2099" spans="1:18">
      <c r="A2099" s="36"/>
      <c r="B2099" s="36"/>
      <c r="C2099" s="36"/>
      <c r="D2099" s="37"/>
      <c r="E2099" s="36"/>
      <c r="F2099" s="37"/>
      <c r="G2099" s="53"/>
      <c r="H2099" s="37"/>
      <c r="I2099" s="37"/>
      <c r="J2099" s="37"/>
      <c r="K2099" s="37"/>
      <c r="L2099" s="37"/>
      <c r="M2099" s="37"/>
      <c r="N2099" s="36"/>
      <c r="O2099" s="37"/>
      <c r="P2099" s="37"/>
      <c r="Q2099" s="36"/>
      <c r="R2099" s="36"/>
    </row>
    <row r="2100" spans="1:18">
      <c r="A2100" s="36"/>
      <c r="B2100" s="36"/>
      <c r="C2100" s="36"/>
      <c r="D2100" s="37"/>
      <c r="E2100" s="36"/>
      <c r="F2100" s="37"/>
      <c r="G2100" s="53"/>
      <c r="H2100" s="37"/>
      <c r="I2100" s="37"/>
      <c r="J2100" s="37"/>
      <c r="K2100" s="37"/>
      <c r="L2100" s="37"/>
      <c r="M2100" s="37"/>
      <c r="N2100" s="36"/>
      <c r="O2100" s="37"/>
      <c r="P2100" s="37"/>
      <c r="Q2100" s="36"/>
      <c r="R2100" s="36"/>
    </row>
    <row r="2101" spans="1:18">
      <c r="A2101" s="36"/>
      <c r="B2101" s="36"/>
      <c r="C2101" s="36"/>
      <c r="D2101" s="37"/>
      <c r="E2101" s="36"/>
      <c r="F2101" s="37"/>
      <c r="G2101" s="53"/>
      <c r="H2101" s="37"/>
      <c r="I2101" s="37"/>
      <c r="J2101" s="37"/>
      <c r="K2101" s="37"/>
      <c r="L2101" s="37"/>
      <c r="M2101" s="37"/>
      <c r="N2101" s="36"/>
      <c r="O2101" s="37"/>
      <c r="P2101" s="37"/>
      <c r="Q2101" s="36"/>
      <c r="R2101" s="36"/>
    </row>
    <row r="2102" spans="1:18">
      <c r="A2102" s="36"/>
      <c r="B2102" s="36"/>
      <c r="C2102" s="36"/>
      <c r="D2102" s="37"/>
      <c r="E2102" s="36"/>
      <c r="F2102" s="37"/>
      <c r="G2102" s="53"/>
      <c r="H2102" s="37"/>
      <c r="I2102" s="37"/>
      <c r="J2102" s="37"/>
      <c r="K2102" s="37"/>
      <c r="L2102" s="37"/>
      <c r="M2102" s="37"/>
      <c r="N2102" s="36"/>
      <c r="O2102" s="37"/>
      <c r="P2102" s="37"/>
      <c r="Q2102" s="36"/>
      <c r="R2102" s="36"/>
    </row>
    <row r="2103" spans="1:18">
      <c r="A2103" s="36"/>
      <c r="B2103" s="36"/>
      <c r="C2103" s="36"/>
      <c r="D2103" s="37"/>
      <c r="E2103" s="36"/>
      <c r="F2103" s="37"/>
      <c r="G2103" s="53"/>
      <c r="H2103" s="37"/>
      <c r="I2103" s="37"/>
      <c r="J2103" s="37"/>
      <c r="K2103" s="37"/>
      <c r="L2103" s="37"/>
      <c r="M2103" s="37"/>
      <c r="N2103" s="36"/>
      <c r="O2103" s="37"/>
      <c r="P2103" s="37"/>
      <c r="Q2103" s="36"/>
      <c r="R2103" s="36"/>
    </row>
    <row r="2104" spans="1:18">
      <c r="A2104" s="36"/>
      <c r="B2104" s="36"/>
      <c r="C2104" s="36"/>
      <c r="D2104" s="37"/>
      <c r="E2104" s="36"/>
      <c r="F2104" s="37"/>
      <c r="G2104" s="53"/>
      <c r="H2104" s="37"/>
      <c r="I2104" s="37"/>
      <c r="J2104" s="37"/>
      <c r="K2104" s="37"/>
      <c r="L2104" s="37"/>
      <c r="M2104" s="37"/>
      <c r="N2104" s="36"/>
      <c r="O2104" s="37"/>
      <c r="P2104" s="37"/>
      <c r="Q2104" s="36"/>
      <c r="R2104" s="36"/>
    </row>
    <row r="2105" spans="1:18">
      <c r="A2105" s="36"/>
      <c r="B2105" s="36"/>
      <c r="C2105" s="36"/>
      <c r="D2105" s="37"/>
      <c r="E2105" s="36"/>
      <c r="F2105" s="37"/>
      <c r="G2105" s="53"/>
      <c r="H2105" s="37"/>
      <c r="I2105" s="37"/>
      <c r="J2105" s="37"/>
      <c r="K2105" s="37"/>
      <c r="L2105" s="37"/>
      <c r="M2105" s="37"/>
      <c r="N2105" s="36"/>
      <c r="O2105" s="37"/>
      <c r="P2105" s="37"/>
      <c r="Q2105" s="36"/>
      <c r="R2105" s="36"/>
    </row>
    <row r="2106" spans="1:18">
      <c r="A2106" s="36"/>
      <c r="B2106" s="36"/>
      <c r="C2106" s="36"/>
      <c r="D2106" s="37"/>
      <c r="E2106" s="36"/>
      <c r="F2106" s="37"/>
      <c r="G2106" s="53"/>
      <c r="H2106" s="37"/>
      <c r="I2106" s="37"/>
      <c r="J2106" s="37"/>
      <c r="K2106" s="37"/>
      <c r="L2106" s="37"/>
      <c r="M2106" s="37"/>
      <c r="N2106" s="36"/>
      <c r="O2106" s="37"/>
      <c r="P2106" s="37"/>
      <c r="Q2106" s="36"/>
      <c r="R2106" s="36"/>
    </row>
    <row r="2107" spans="1:18">
      <c r="A2107" s="36"/>
      <c r="B2107" s="36"/>
      <c r="C2107" s="36"/>
      <c r="D2107" s="37"/>
      <c r="E2107" s="36"/>
      <c r="F2107" s="37"/>
      <c r="G2107" s="53"/>
      <c r="H2107" s="37"/>
      <c r="I2107" s="37"/>
      <c r="J2107" s="37"/>
      <c r="K2107" s="37"/>
      <c r="L2107" s="37"/>
      <c r="M2107" s="37"/>
      <c r="N2107" s="36"/>
      <c r="O2107" s="37"/>
      <c r="P2107" s="37"/>
      <c r="Q2107" s="36"/>
      <c r="R2107" s="36"/>
    </row>
    <row r="2108" spans="1:18">
      <c r="A2108" s="36"/>
      <c r="B2108" s="36"/>
      <c r="C2108" s="36"/>
      <c r="D2108" s="37"/>
      <c r="E2108" s="36"/>
      <c r="F2108" s="37"/>
      <c r="G2108" s="53"/>
      <c r="H2108" s="37"/>
      <c r="I2108" s="37"/>
      <c r="J2108" s="37"/>
      <c r="K2108" s="37"/>
      <c r="L2108" s="37"/>
      <c r="M2108" s="37"/>
      <c r="N2108" s="36"/>
      <c r="O2108" s="37"/>
      <c r="P2108" s="37"/>
      <c r="Q2108" s="36"/>
      <c r="R2108" s="36"/>
    </row>
    <row r="2109" spans="1:18">
      <c r="A2109" s="36"/>
      <c r="B2109" s="36"/>
      <c r="C2109" s="36"/>
      <c r="D2109" s="37"/>
      <c r="E2109" s="36"/>
      <c r="F2109" s="37"/>
      <c r="G2109" s="53"/>
      <c r="H2109" s="37"/>
      <c r="I2109" s="37"/>
      <c r="J2109" s="37"/>
      <c r="K2109" s="37"/>
      <c r="L2109" s="37"/>
      <c r="M2109" s="37"/>
      <c r="N2109" s="36"/>
      <c r="O2109" s="37"/>
      <c r="P2109" s="37"/>
      <c r="Q2109" s="36"/>
      <c r="R2109" s="36"/>
    </row>
    <row r="2110" spans="1:18">
      <c r="A2110" s="36"/>
      <c r="B2110" s="36"/>
      <c r="C2110" s="36"/>
      <c r="D2110" s="37"/>
      <c r="E2110" s="36"/>
      <c r="F2110" s="37"/>
      <c r="G2110" s="53"/>
      <c r="H2110" s="37"/>
      <c r="I2110" s="37"/>
      <c r="J2110" s="37"/>
      <c r="K2110" s="37"/>
      <c r="L2110" s="37"/>
      <c r="M2110" s="37"/>
      <c r="N2110" s="36"/>
      <c r="O2110" s="37"/>
      <c r="P2110" s="37"/>
      <c r="Q2110" s="36"/>
      <c r="R2110" s="36"/>
    </row>
    <row r="2111" spans="1:18">
      <c r="A2111" s="36"/>
      <c r="B2111" s="36"/>
      <c r="C2111" s="36"/>
      <c r="D2111" s="37"/>
      <c r="E2111" s="36"/>
      <c r="F2111" s="37"/>
      <c r="G2111" s="53"/>
      <c r="H2111" s="37"/>
      <c r="I2111" s="37"/>
      <c r="J2111" s="37"/>
      <c r="K2111" s="37"/>
      <c r="L2111" s="37"/>
      <c r="M2111" s="37"/>
      <c r="N2111" s="36"/>
      <c r="O2111" s="37"/>
      <c r="P2111" s="37"/>
      <c r="Q2111" s="36"/>
      <c r="R2111" s="36"/>
    </row>
    <row r="2112" spans="1:18">
      <c r="A2112" s="36"/>
      <c r="B2112" s="36"/>
      <c r="C2112" s="36"/>
      <c r="D2112" s="37"/>
      <c r="E2112" s="36"/>
      <c r="F2112" s="37"/>
      <c r="G2112" s="53"/>
      <c r="H2112" s="37"/>
      <c r="I2112" s="37"/>
      <c r="J2112" s="37"/>
      <c r="K2112" s="37"/>
      <c r="L2112" s="37"/>
      <c r="M2112" s="37"/>
      <c r="N2112" s="36"/>
      <c r="O2112" s="37"/>
      <c r="P2112" s="37"/>
      <c r="Q2112" s="36"/>
      <c r="R2112" s="36"/>
    </row>
    <row r="2113" spans="1:18">
      <c r="A2113" s="36"/>
      <c r="B2113" s="36"/>
      <c r="C2113" s="36"/>
      <c r="D2113" s="37"/>
      <c r="E2113" s="36"/>
      <c r="F2113" s="37"/>
      <c r="G2113" s="53"/>
      <c r="H2113" s="37"/>
      <c r="I2113" s="37"/>
      <c r="J2113" s="37"/>
      <c r="K2113" s="37"/>
      <c r="L2113" s="37"/>
      <c r="M2113" s="37"/>
      <c r="N2113" s="36"/>
      <c r="O2113" s="37"/>
      <c r="P2113" s="37"/>
      <c r="Q2113" s="36"/>
      <c r="R2113" s="36"/>
    </row>
    <row r="2114" spans="1:18">
      <c r="A2114" s="36"/>
      <c r="B2114" s="36"/>
      <c r="C2114" s="36"/>
      <c r="D2114" s="37"/>
      <c r="E2114" s="36"/>
      <c r="F2114" s="37"/>
      <c r="G2114" s="53"/>
      <c r="H2114" s="37"/>
      <c r="I2114" s="37"/>
      <c r="J2114" s="37"/>
      <c r="K2114" s="37"/>
      <c r="L2114" s="37"/>
      <c r="M2114" s="37"/>
      <c r="N2114" s="36"/>
      <c r="O2114" s="37"/>
      <c r="P2114" s="37"/>
      <c r="Q2114" s="36"/>
      <c r="R2114" s="36"/>
    </row>
    <row r="2115" spans="1:18">
      <c r="A2115" s="36"/>
      <c r="B2115" s="36"/>
      <c r="C2115" s="36"/>
      <c r="D2115" s="37"/>
      <c r="E2115" s="36"/>
      <c r="F2115" s="37"/>
      <c r="G2115" s="53"/>
      <c r="H2115" s="37"/>
      <c r="I2115" s="37"/>
      <c r="J2115" s="37"/>
      <c r="K2115" s="37"/>
      <c r="L2115" s="37"/>
      <c r="M2115" s="37"/>
      <c r="N2115" s="36"/>
      <c r="O2115" s="37"/>
      <c r="P2115" s="37"/>
      <c r="Q2115" s="36"/>
      <c r="R2115" s="36"/>
    </row>
    <row r="2116" spans="1:18">
      <c r="A2116" s="36"/>
      <c r="B2116" s="36"/>
      <c r="C2116" s="36"/>
      <c r="D2116" s="37"/>
      <c r="E2116" s="36"/>
      <c r="F2116" s="37"/>
      <c r="G2116" s="53"/>
      <c r="H2116" s="37"/>
      <c r="I2116" s="37"/>
      <c r="J2116" s="37"/>
      <c r="K2116" s="37"/>
      <c r="L2116" s="37"/>
      <c r="M2116" s="37"/>
      <c r="N2116" s="36"/>
      <c r="O2116" s="37"/>
      <c r="P2116" s="37"/>
      <c r="Q2116" s="36"/>
      <c r="R2116" s="36"/>
    </row>
    <row r="2117" spans="1:18">
      <c r="A2117" s="36"/>
      <c r="B2117" s="36"/>
      <c r="C2117" s="36"/>
      <c r="D2117" s="37"/>
      <c r="E2117" s="36"/>
      <c r="F2117" s="37"/>
      <c r="G2117" s="53"/>
      <c r="H2117" s="37"/>
      <c r="I2117" s="37"/>
      <c r="J2117" s="37"/>
      <c r="K2117" s="37"/>
      <c r="L2117" s="37"/>
      <c r="M2117" s="37"/>
      <c r="N2117" s="36"/>
      <c r="O2117" s="37"/>
      <c r="P2117" s="37"/>
      <c r="Q2117" s="36"/>
      <c r="R2117" s="36"/>
    </row>
    <row r="2118" spans="1:18">
      <c r="A2118" s="36"/>
      <c r="B2118" s="36"/>
      <c r="C2118" s="36"/>
      <c r="D2118" s="37"/>
      <c r="E2118" s="36"/>
      <c r="F2118" s="37"/>
      <c r="G2118" s="53"/>
      <c r="H2118" s="37"/>
      <c r="I2118" s="37"/>
      <c r="J2118" s="37"/>
      <c r="K2118" s="37"/>
      <c r="L2118" s="37"/>
      <c r="M2118" s="37"/>
      <c r="N2118" s="36"/>
      <c r="O2118" s="37"/>
      <c r="P2118" s="37"/>
      <c r="Q2118" s="36"/>
      <c r="R2118" s="36"/>
    </row>
    <row r="2119" spans="1:18">
      <c r="A2119" s="36"/>
      <c r="B2119" s="36"/>
      <c r="C2119" s="36"/>
      <c r="D2119" s="37"/>
      <c r="E2119" s="36"/>
      <c r="F2119" s="37"/>
      <c r="G2119" s="53"/>
      <c r="H2119" s="37"/>
      <c r="I2119" s="37"/>
      <c r="J2119" s="37"/>
      <c r="K2119" s="37"/>
      <c r="L2119" s="37"/>
      <c r="M2119" s="37"/>
      <c r="N2119" s="36"/>
      <c r="O2119" s="37"/>
      <c r="P2119" s="37"/>
      <c r="Q2119" s="36"/>
      <c r="R2119" s="36"/>
    </row>
    <row r="2120" spans="1:18">
      <c r="A2120" s="36"/>
      <c r="B2120" s="36"/>
      <c r="C2120" s="36"/>
      <c r="D2120" s="37"/>
      <c r="E2120" s="36"/>
      <c r="F2120" s="37"/>
      <c r="G2120" s="53"/>
      <c r="H2120" s="37"/>
      <c r="I2120" s="37"/>
      <c r="J2120" s="37"/>
      <c r="K2120" s="37"/>
      <c r="L2120" s="37"/>
      <c r="M2120" s="37"/>
      <c r="N2120" s="36"/>
      <c r="O2120" s="37"/>
      <c r="P2120" s="37"/>
      <c r="Q2120" s="36"/>
      <c r="R2120" s="36"/>
    </row>
    <row r="2121" spans="1:18">
      <c r="A2121" s="36"/>
      <c r="B2121" s="36"/>
      <c r="C2121" s="36"/>
      <c r="D2121" s="37"/>
      <c r="E2121" s="36"/>
      <c r="F2121" s="37"/>
      <c r="G2121" s="53"/>
      <c r="H2121" s="37"/>
      <c r="I2121" s="37"/>
      <c r="J2121" s="37"/>
      <c r="K2121" s="37"/>
      <c r="L2121" s="37"/>
      <c r="M2121" s="37"/>
      <c r="N2121" s="36"/>
      <c r="O2121" s="37"/>
      <c r="P2121" s="37"/>
      <c r="Q2121" s="36"/>
      <c r="R2121" s="36"/>
    </row>
    <row r="2122" spans="1:18">
      <c r="A2122" s="36"/>
      <c r="B2122" s="36"/>
      <c r="C2122" s="36"/>
      <c r="D2122" s="37"/>
      <c r="E2122" s="36"/>
      <c r="F2122" s="37"/>
      <c r="G2122" s="53"/>
      <c r="H2122" s="37"/>
      <c r="I2122" s="37"/>
      <c r="J2122" s="37"/>
      <c r="K2122" s="37"/>
      <c r="L2122" s="37"/>
      <c r="M2122" s="37"/>
      <c r="N2122" s="36"/>
      <c r="O2122" s="37"/>
      <c r="P2122" s="37"/>
      <c r="Q2122" s="36"/>
      <c r="R2122" s="36"/>
    </row>
    <row r="2123" spans="1:18">
      <c r="A2123" s="36"/>
      <c r="B2123" s="36"/>
      <c r="C2123" s="36"/>
      <c r="D2123" s="37"/>
      <c r="E2123" s="36"/>
      <c r="F2123" s="37"/>
      <c r="G2123" s="53"/>
      <c r="H2123" s="37"/>
      <c r="I2123" s="37"/>
      <c r="J2123" s="37"/>
      <c r="K2123" s="37"/>
      <c r="L2123" s="37"/>
      <c r="M2123" s="37"/>
      <c r="N2123" s="36"/>
      <c r="O2123" s="37"/>
      <c r="P2123" s="37"/>
      <c r="Q2123" s="36"/>
      <c r="R2123" s="36"/>
    </row>
    <row r="2124" spans="1:18">
      <c r="A2124" s="36"/>
      <c r="B2124" s="36"/>
      <c r="C2124" s="36"/>
      <c r="D2124" s="37"/>
      <c r="E2124" s="36"/>
      <c r="F2124" s="37"/>
      <c r="G2124" s="53"/>
      <c r="H2124" s="37"/>
      <c r="I2124" s="37"/>
      <c r="J2124" s="37"/>
      <c r="K2124" s="37"/>
      <c r="L2124" s="37"/>
      <c r="M2124" s="37"/>
      <c r="N2124" s="36"/>
      <c r="O2124" s="37"/>
      <c r="P2124" s="37"/>
      <c r="Q2124" s="36"/>
      <c r="R2124" s="36"/>
    </row>
    <row r="2125" spans="1:18">
      <c r="A2125" s="36"/>
      <c r="B2125" s="36"/>
      <c r="C2125" s="36"/>
      <c r="D2125" s="37"/>
      <c r="E2125" s="36"/>
      <c r="F2125" s="37"/>
      <c r="G2125" s="53"/>
      <c r="H2125" s="37"/>
      <c r="I2125" s="37"/>
      <c r="J2125" s="37"/>
      <c r="K2125" s="37"/>
      <c r="L2125" s="37"/>
      <c r="M2125" s="37"/>
      <c r="N2125" s="36"/>
      <c r="O2125" s="37"/>
      <c r="P2125" s="37"/>
      <c r="Q2125" s="36"/>
      <c r="R2125" s="36"/>
    </row>
    <row r="2126" spans="1:18">
      <c r="A2126" s="36"/>
      <c r="B2126" s="36"/>
      <c r="C2126" s="36"/>
      <c r="D2126" s="37"/>
      <c r="E2126" s="36"/>
      <c r="F2126" s="37"/>
      <c r="G2126" s="53"/>
      <c r="H2126" s="37"/>
      <c r="I2126" s="37"/>
      <c r="J2126" s="37"/>
      <c r="K2126" s="37"/>
      <c r="L2126" s="37"/>
      <c r="M2126" s="37"/>
      <c r="N2126" s="36"/>
      <c r="O2126" s="37"/>
      <c r="P2126" s="37"/>
      <c r="Q2126" s="36"/>
      <c r="R2126" s="36"/>
    </row>
    <row r="2127" spans="1:18">
      <c r="A2127" s="36"/>
      <c r="B2127" s="36"/>
      <c r="C2127" s="36"/>
      <c r="D2127" s="37"/>
      <c r="E2127" s="36"/>
      <c r="F2127" s="37"/>
      <c r="G2127" s="53"/>
      <c r="H2127" s="37"/>
      <c r="I2127" s="37"/>
      <c r="J2127" s="37"/>
      <c r="K2127" s="37"/>
      <c r="L2127" s="37"/>
      <c r="M2127" s="37"/>
      <c r="N2127" s="36"/>
      <c r="O2127" s="37"/>
      <c r="P2127" s="37"/>
      <c r="Q2127" s="36"/>
      <c r="R2127" s="36"/>
    </row>
    <row r="2128" spans="1:18">
      <c r="A2128" s="36"/>
      <c r="B2128" s="36"/>
      <c r="C2128" s="36"/>
      <c r="D2128" s="37"/>
      <c r="E2128" s="36"/>
      <c r="F2128" s="37"/>
      <c r="G2128" s="53"/>
      <c r="H2128" s="37"/>
      <c r="I2128" s="37"/>
      <c r="J2128" s="37"/>
      <c r="K2128" s="37"/>
      <c r="L2128" s="37"/>
      <c r="M2128" s="37"/>
      <c r="N2128" s="36"/>
      <c r="O2128" s="37"/>
      <c r="P2128" s="37"/>
      <c r="Q2128" s="36"/>
      <c r="R2128" s="36"/>
    </row>
    <row r="2129" spans="1:18">
      <c r="A2129" s="36"/>
      <c r="B2129" s="36"/>
      <c r="C2129" s="36"/>
      <c r="D2129" s="37"/>
      <c r="E2129" s="36"/>
      <c r="F2129" s="37"/>
      <c r="G2129" s="53"/>
      <c r="H2129" s="37"/>
      <c r="I2129" s="37"/>
      <c r="J2129" s="37"/>
      <c r="K2129" s="37"/>
      <c r="L2129" s="37"/>
      <c r="M2129" s="37"/>
      <c r="N2129" s="36"/>
      <c r="O2129" s="37"/>
      <c r="P2129" s="37"/>
      <c r="Q2129" s="36"/>
      <c r="R2129" s="36"/>
    </row>
    <row r="2130" spans="1:18">
      <c r="A2130" s="36"/>
      <c r="B2130" s="36"/>
      <c r="C2130" s="36"/>
      <c r="D2130" s="37"/>
      <c r="E2130" s="36"/>
      <c r="F2130" s="37"/>
      <c r="G2130" s="53"/>
      <c r="H2130" s="37"/>
      <c r="I2130" s="37"/>
      <c r="J2130" s="37"/>
      <c r="K2130" s="37"/>
      <c r="L2130" s="37"/>
      <c r="M2130" s="37"/>
      <c r="N2130" s="36"/>
      <c r="O2130" s="37"/>
      <c r="P2130" s="37"/>
      <c r="Q2130" s="36"/>
      <c r="R2130" s="36"/>
    </row>
    <row r="2131" spans="1:18">
      <c r="A2131" s="36"/>
      <c r="B2131" s="36"/>
      <c r="C2131" s="36"/>
      <c r="D2131" s="37"/>
      <c r="E2131" s="36"/>
      <c r="F2131" s="37"/>
      <c r="G2131" s="53"/>
      <c r="H2131" s="37"/>
      <c r="I2131" s="37"/>
      <c r="J2131" s="37"/>
      <c r="K2131" s="37"/>
      <c r="L2131" s="37"/>
      <c r="M2131" s="37"/>
      <c r="N2131" s="36"/>
      <c r="O2131" s="37"/>
      <c r="P2131" s="37"/>
      <c r="Q2131" s="36"/>
      <c r="R2131" s="36"/>
    </row>
    <row r="2132" spans="1:18">
      <c r="A2132" s="36"/>
      <c r="B2132" s="36"/>
      <c r="C2132" s="36"/>
      <c r="D2132" s="37"/>
      <c r="E2132" s="36"/>
      <c r="F2132" s="37"/>
      <c r="G2132" s="53"/>
      <c r="H2132" s="37"/>
      <c r="I2132" s="37"/>
      <c r="J2132" s="37"/>
      <c r="K2132" s="37"/>
      <c r="L2132" s="37"/>
      <c r="M2132" s="37"/>
      <c r="N2132" s="36"/>
      <c r="O2132" s="37"/>
      <c r="P2132" s="37"/>
      <c r="Q2132" s="36"/>
      <c r="R2132" s="36"/>
    </row>
    <row r="2133" spans="1:18">
      <c r="A2133" s="36"/>
      <c r="B2133" s="36"/>
      <c r="C2133" s="36"/>
      <c r="D2133" s="37"/>
      <c r="E2133" s="36"/>
      <c r="F2133" s="37"/>
      <c r="G2133" s="53"/>
      <c r="H2133" s="37"/>
      <c r="I2133" s="37"/>
      <c r="J2133" s="37"/>
      <c r="K2133" s="37"/>
      <c r="L2133" s="37"/>
      <c r="M2133" s="37"/>
      <c r="N2133" s="36"/>
      <c r="O2133" s="37"/>
      <c r="P2133" s="37"/>
      <c r="Q2133" s="36"/>
      <c r="R2133" s="36"/>
    </row>
    <row r="2134" spans="1:18">
      <c r="A2134" s="36"/>
      <c r="B2134" s="36"/>
      <c r="C2134" s="36"/>
      <c r="D2134" s="37"/>
      <c r="E2134" s="36"/>
      <c r="F2134" s="37"/>
      <c r="G2134" s="53"/>
      <c r="H2134" s="37"/>
      <c r="I2134" s="37"/>
      <c r="J2134" s="37"/>
      <c r="K2134" s="37"/>
      <c r="L2134" s="37"/>
      <c r="M2134" s="37"/>
      <c r="N2134" s="36"/>
      <c r="O2134" s="37"/>
      <c r="P2134" s="37"/>
      <c r="Q2134" s="36"/>
      <c r="R2134" s="36"/>
    </row>
    <row r="2135" spans="1:18">
      <c r="A2135" s="36"/>
      <c r="B2135" s="36"/>
      <c r="C2135" s="36"/>
      <c r="D2135" s="37"/>
      <c r="E2135" s="36"/>
      <c r="F2135" s="37"/>
      <c r="G2135" s="53"/>
      <c r="H2135" s="37"/>
      <c r="I2135" s="37"/>
      <c r="J2135" s="37"/>
      <c r="K2135" s="37"/>
      <c r="L2135" s="37"/>
      <c r="M2135" s="37"/>
      <c r="N2135" s="36"/>
      <c r="O2135" s="37"/>
      <c r="P2135" s="37"/>
      <c r="Q2135" s="36"/>
      <c r="R2135" s="36"/>
    </row>
    <row r="2136" spans="1:18">
      <c r="A2136" s="36"/>
      <c r="B2136" s="36"/>
      <c r="C2136" s="36"/>
      <c r="D2136" s="37"/>
      <c r="E2136" s="36"/>
      <c r="F2136" s="37"/>
      <c r="G2136" s="53"/>
      <c r="H2136" s="37"/>
      <c r="I2136" s="37"/>
      <c r="J2136" s="37"/>
      <c r="K2136" s="37"/>
      <c r="L2136" s="37"/>
      <c r="M2136" s="37"/>
      <c r="N2136" s="36"/>
      <c r="O2136" s="37"/>
      <c r="P2136" s="37"/>
      <c r="Q2136" s="36"/>
      <c r="R2136" s="36"/>
    </row>
    <row r="2137" spans="1:18">
      <c r="A2137" s="36"/>
      <c r="B2137" s="36"/>
      <c r="C2137" s="36"/>
      <c r="D2137" s="37"/>
      <c r="E2137" s="36"/>
      <c r="F2137" s="37"/>
      <c r="G2137" s="53"/>
      <c r="H2137" s="37"/>
      <c r="I2137" s="37"/>
      <c r="J2137" s="37"/>
      <c r="K2137" s="37"/>
      <c r="L2137" s="37"/>
      <c r="M2137" s="37"/>
      <c r="N2137" s="36"/>
      <c r="O2137" s="37"/>
      <c r="P2137" s="37"/>
      <c r="Q2137" s="36"/>
      <c r="R2137" s="36"/>
    </row>
    <row r="2138" spans="1:18">
      <c r="A2138" s="36"/>
      <c r="B2138" s="36"/>
      <c r="C2138" s="36"/>
      <c r="D2138" s="37"/>
      <c r="E2138" s="36"/>
      <c r="F2138" s="37"/>
      <c r="G2138" s="53"/>
      <c r="H2138" s="37"/>
      <c r="I2138" s="37"/>
      <c r="J2138" s="37"/>
      <c r="K2138" s="37"/>
      <c r="L2138" s="37"/>
      <c r="M2138" s="37"/>
      <c r="N2138" s="36"/>
      <c r="O2138" s="37"/>
      <c r="P2138" s="37"/>
      <c r="Q2138" s="36"/>
      <c r="R2138" s="36"/>
    </row>
    <row r="2139" spans="1:18">
      <c r="A2139" s="36"/>
      <c r="B2139" s="36"/>
      <c r="C2139" s="36"/>
      <c r="D2139" s="37"/>
      <c r="E2139" s="36"/>
      <c r="F2139" s="37"/>
      <c r="G2139" s="53"/>
      <c r="H2139" s="37"/>
      <c r="I2139" s="37"/>
      <c r="J2139" s="37"/>
      <c r="K2139" s="37"/>
      <c r="L2139" s="37"/>
      <c r="M2139" s="37"/>
      <c r="N2139" s="36"/>
      <c r="O2139" s="37"/>
      <c r="P2139" s="37"/>
      <c r="Q2139" s="36"/>
      <c r="R2139" s="36"/>
    </row>
    <row r="2140" spans="1:18">
      <c r="A2140" s="36"/>
      <c r="B2140" s="36"/>
      <c r="C2140" s="36"/>
      <c r="D2140" s="37"/>
      <c r="E2140" s="36"/>
      <c r="F2140" s="37"/>
      <c r="G2140" s="53"/>
      <c r="H2140" s="37"/>
      <c r="I2140" s="37"/>
      <c r="J2140" s="37"/>
      <c r="K2140" s="37"/>
      <c r="L2140" s="37"/>
      <c r="M2140" s="37"/>
      <c r="N2140" s="36"/>
      <c r="O2140" s="37"/>
      <c r="P2140" s="37"/>
      <c r="Q2140" s="36"/>
      <c r="R2140" s="36"/>
    </row>
    <row r="2141" spans="1:18">
      <c r="A2141" s="36"/>
      <c r="B2141" s="36"/>
      <c r="C2141" s="36"/>
      <c r="D2141" s="37"/>
      <c r="E2141" s="36"/>
      <c r="F2141" s="37"/>
      <c r="G2141" s="53"/>
      <c r="H2141" s="37"/>
      <c r="I2141" s="37"/>
      <c r="J2141" s="37"/>
      <c r="K2141" s="37"/>
      <c r="L2141" s="37"/>
      <c r="M2141" s="37"/>
      <c r="N2141" s="36"/>
      <c r="O2141" s="37"/>
      <c r="P2141" s="37"/>
      <c r="Q2141" s="36"/>
      <c r="R2141" s="36"/>
    </row>
    <row r="2142" spans="1:18">
      <c r="A2142" s="36"/>
      <c r="B2142" s="36"/>
      <c r="C2142" s="36"/>
      <c r="D2142" s="37"/>
      <c r="E2142" s="36"/>
      <c r="F2142" s="37"/>
      <c r="G2142" s="53"/>
      <c r="H2142" s="37"/>
      <c r="I2142" s="37"/>
      <c r="J2142" s="37"/>
      <c r="K2142" s="37"/>
      <c r="L2142" s="37"/>
      <c r="M2142" s="37"/>
      <c r="N2142" s="36"/>
      <c r="O2142" s="37"/>
      <c r="P2142" s="37"/>
      <c r="Q2142" s="36"/>
      <c r="R2142" s="36"/>
    </row>
    <row r="2143" spans="1:18">
      <c r="A2143" s="36"/>
      <c r="B2143" s="36"/>
      <c r="C2143" s="36"/>
      <c r="D2143" s="37"/>
      <c r="E2143" s="36"/>
      <c r="F2143" s="37"/>
      <c r="G2143" s="53"/>
      <c r="H2143" s="37"/>
      <c r="I2143" s="37"/>
      <c r="J2143" s="37"/>
      <c r="K2143" s="37"/>
      <c r="L2143" s="37"/>
      <c r="M2143" s="37"/>
      <c r="N2143" s="36"/>
      <c r="O2143" s="37"/>
      <c r="P2143" s="37"/>
      <c r="Q2143" s="36"/>
      <c r="R2143" s="36"/>
    </row>
    <row r="2144" spans="1:18">
      <c r="A2144" s="36"/>
      <c r="B2144" s="36"/>
      <c r="C2144" s="36"/>
      <c r="D2144" s="37"/>
      <c r="E2144" s="36"/>
      <c r="F2144" s="37"/>
      <c r="G2144" s="53"/>
      <c r="H2144" s="37"/>
      <c r="I2144" s="37"/>
      <c r="J2144" s="37"/>
      <c r="K2144" s="37"/>
      <c r="L2144" s="37"/>
      <c r="M2144" s="37"/>
      <c r="N2144" s="36"/>
      <c r="O2144" s="37"/>
      <c r="P2144" s="37"/>
      <c r="Q2144" s="36"/>
      <c r="R2144" s="36"/>
    </row>
    <row r="2145" spans="1:18">
      <c r="A2145" s="36"/>
      <c r="B2145" s="36"/>
      <c r="C2145" s="36"/>
      <c r="D2145" s="37"/>
      <c r="E2145" s="36"/>
      <c r="F2145" s="37"/>
      <c r="G2145" s="53"/>
      <c r="H2145" s="37"/>
      <c r="I2145" s="37"/>
      <c r="J2145" s="37"/>
      <c r="K2145" s="37"/>
      <c r="L2145" s="37"/>
      <c r="M2145" s="37"/>
      <c r="N2145" s="36"/>
      <c r="O2145" s="37"/>
      <c r="P2145" s="37"/>
      <c r="Q2145" s="36"/>
      <c r="R2145" s="36"/>
    </row>
    <row r="2146" spans="1:18">
      <c r="A2146" s="36"/>
      <c r="B2146" s="36"/>
      <c r="C2146" s="36"/>
      <c r="D2146" s="37"/>
      <c r="E2146" s="36"/>
      <c r="F2146" s="37"/>
      <c r="G2146" s="53"/>
      <c r="H2146" s="37"/>
      <c r="I2146" s="37"/>
      <c r="J2146" s="37"/>
      <c r="K2146" s="37"/>
      <c r="L2146" s="37"/>
      <c r="M2146" s="37"/>
      <c r="N2146" s="36"/>
      <c r="O2146" s="37"/>
      <c r="P2146" s="37"/>
      <c r="Q2146" s="36"/>
      <c r="R2146" s="36"/>
    </row>
    <row r="2147" spans="1:18">
      <c r="A2147" s="36"/>
      <c r="B2147" s="36"/>
      <c r="C2147" s="36"/>
      <c r="D2147" s="37"/>
      <c r="E2147" s="36"/>
      <c r="F2147" s="37"/>
      <c r="G2147" s="53"/>
      <c r="H2147" s="37"/>
      <c r="I2147" s="37"/>
      <c r="J2147" s="37"/>
      <c r="K2147" s="37"/>
      <c r="L2147" s="37"/>
      <c r="M2147" s="37"/>
      <c r="N2147" s="36"/>
      <c r="O2147" s="37"/>
      <c r="P2147" s="37"/>
      <c r="Q2147" s="36"/>
      <c r="R2147" s="36"/>
    </row>
    <row r="2148" spans="1:18">
      <c r="A2148" s="36"/>
      <c r="B2148" s="36"/>
      <c r="C2148" s="36"/>
      <c r="D2148" s="37"/>
      <c r="E2148" s="36"/>
      <c r="F2148" s="37"/>
      <c r="G2148" s="53"/>
      <c r="H2148" s="37"/>
      <c r="I2148" s="37"/>
      <c r="J2148" s="37"/>
      <c r="K2148" s="37"/>
      <c r="L2148" s="37"/>
      <c r="M2148" s="37"/>
      <c r="N2148" s="36"/>
      <c r="O2148" s="37"/>
      <c r="P2148" s="37"/>
      <c r="Q2148" s="36"/>
      <c r="R2148" s="36"/>
    </row>
    <row r="2149" spans="1:18">
      <c r="A2149" s="36"/>
      <c r="B2149" s="36"/>
      <c r="C2149" s="36"/>
      <c r="D2149" s="37"/>
      <c r="E2149" s="36"/>
      <c r="F2149" s="37"/>
      <c r="G2149" s="53"/>
      <c r="H2149" s="37"/>
      <c r="I2149" s="37"/>
      <c r="J2149" s="37"/>
      <c r="K2149" s="37"/>
      <c r="L2149" s="37"/>
      <c r="M2149" s="37"/>
      <c r="N2149" s="36"/>
      <c r="O2149" s="37"/>
      <c r="P2149" s="37"/>
      <c r="Q2149" s="36"/>
      <c r="R2149" s="36"/>
    </row>
    <row r="2150" spans="1:18">
      <c r="A2150" s="36"/>
      <c r="B2150" s="36"/>
      <c r="C2150" s="36"/>
      <c r="D2150" s="37"/>
      <c r="E2150" s="36"/>
      <c r="F2150" s="37"/>
      <c r="G2150" s="53"/>
      <c r="H2150" s="37"/>
      <c r="I2150" s="37"/>
      <c r="J2150" s="37"/>
      <c r="K2150" s="37"/>
      <c r="L2150" s="37"/>
      <c r="M2150" s="37"/>
      <c r="N2150" s="36"/>
      <c r="O2150" s="37"/>
      <c r="P2150" s="37"/>
      <c r="Q2150" s="36"/>
      <c r="R2150" s="36"/>
    </row>
    <row r="2151" spans="1:18">
      <c r="A2151" s="36"/>
      <c r="B2151" s="36"/>
      <c r="C2151" s="36"/>
      <c r="D2151" s="37"/>
      <c r="E2151" s="36"/>
      <c r="F2151" s="37"/>
      <c r="G2151" s="53"/>
      <c r="H2151" s="37"/>
      <c r="I2151" s="37"/>
      <c r="J2151" s="37"/>
      <c r="K2151" s="37"/>
      <c r="L2151" s="37"/>
      <c r="M2151" s="37"/>
      <c r="N2151" s="36"/>
      <c r="O2151" s="37"/>
      <c r="P2151" s="37"/>
      <c r="Q2151" s="36"/>
      <c r="R2151" s="36"/>
    </row>
    <row r="2152" spans="1:18">
      <c r="A2152" s="36"/>
      <c r="B2152" s="36"/>
      <c r="C2152" s="36"/>
      <c r="D2152" s="37"/>
      <c r="E2152" s="36"/>
      <c r="F2152" s="37"/>
      <c r="G2152" s="53"/>
      <c r="H2152" s="37"/>
      <c r="I2152" s="37"/>
      <c r="J2152" s="37"/>
      <c r="K2152" s="37"/>
      <c r="L2152" s="37"/>
      <c r="M2152" s="37"/>
      <c r="N2152" s="36"/>
      <c r="O2152" s="37"/>
      <c r="P2152" s="37"/>
      <c r="Q2152" s="36"/>
      <c r="R2152" s="36"/>
    </row>
    <row r="2153" spans="1:18">
      <c r="A2153" s="36"/>
      <c r="B2153" s="36"/>
      <c r="C2153" s="36"/>
      <c r="D2153" s="37"/>
      <c r="E2153" s="36"/>
      <c r="F2153" s="37"/>
      <c r="G2153" s="53"/>
      <c r="H2153" s="37"/>
      <c r="I2153" s="37"/>
      <c r="J2153" s="37"/>
      <c r="K2153" s="37"/>
      <c r="L2153" s="37"/>
      <c r="M2153" s="37"/>
      <c r="N2153" s="36"/>
      <c r="O2153" s="37"/>
      <c r="P2153" s="37"/>
      <c r="Q2153" s="36"/>
      <c r="R2153" s="36"/>
    </row>
    <row r="2154" spans="1:18">
      <c r="A2154" s="36"/>
      <c r="B2154" s="36"/>
      <c r="C2154" s="36"/>
      <c r="D2154" s="37"/>
      <c r="E2154" s="36"/>
      <c r="F2154" s="37"/>
      <c r="G2154" s="53"/>
      <c r="H2154" s="37"/>
      <c r="I2154" s="37"/>
      <c r="J2154" s="37"/>
      <c r="K2154" s="37"/>
      <c r="L2154" s="37"/>
      <c r="M2154" s="37"/>
      <c r="N2154" s="36"/>
      <c r="O2154" s="37"/>
      <c r="P2154" s="37"/>
      <c r="Q2154" s="36"/>
      <c r="R2154" s="36"/>
    </row>
    <row r="2155" spans="1:18">
      <c r="A2155" s="36"/>
      <c r="B2155" s="36"/>
      <c r="C2155" s="36"/>
      <c r="D2155" s="37"/>
      <c r="E2155" s="36"/>
      <c r="F2155" s="37"/>
      <c r="G2155" s="53"/>
      <c r="H2155" s="37"/>
      <c r="I2155" s="37"/>
      <c r="J2155" s="37"/>
      <c r="K2155" s="37"/>
      <c r="L2155" s="37"/>
      <c r="M2155" s="37"/>
      <c r="N2155" s="36"/>
      <c r="O2155" s="37"/>
      <c r="P2155" s="37"/>
      <c r="Q2155" s="36"/>
      <c r="R2155" s="36"/>
    </row>
    <row r="2156" spans="1:18">
      <c r="A2156" s="36"/>
      <c r="B2156" s="36"/>
      <c r="C2156" s="36"/>
      <c r="D2156" s="37"/>
      <c r="E2156" s="36"/>
      <c r="F2156" s="37"/>
      <c r="G2156" s="53"/>
      <c r="H2156" s="37"/>
      <c r="I2156" s="37"/>
      <c r="J2156" s="37"/>
      <c r="K2156" s="37"/>
      <c r="L2156" s="37"/>
      <c r="M2156" s="37"/>
      <c r="N2156" s="36"/>
      <c r="O2156" s="37"/>
      <c r="P2156" s="37"/>
      <c r="Q2156" s="36"/>
      <c r="R2156" s="36"/>
    </row>
    <row r="2157" spans="1:18">
      <c r="A2157" s="36"/>
      <c r="B2157" s="36"/>
      <c r="C2157" s="36"/>
      <c r="D2157" s="37"/>
      <c r="E2157" s="36"/>
      <c r="F2157" s="37"/>
      <c r="G2157" s="53"/>
      <c r="H2157" s="37"/>
      <c r="I2157" s="37"/>
      <c r="J2157" s="37"/>
      <c r="K2157" s="37"/>
      <c r="L2157" s="37"/>
      <c r="M2157" s="37"/>
      <c r="N2157" s="36"/>
      <c r="O2157" s="37"/>
      <c r="P2157" s="37"/>
      <c r="Q2157" s="36"/>
      <c r="R2157" s="36"/>
    </row>
    <row r="2158" spans="1:18">
      <c r="A2158" s="36"/>
      <c r="B2158" s="36"/>
      <c r="C2158" s="36"/>
      <c r="D2158" s="37"/>
      <c r="E2158" s="36"/>
      <c r="F2158" s="37"/>
      <c r="G2158" s="53"/>
      <c r="H2158" s="37"/>
      <c r="I2158" s="37"/>
      <c r="J2158" s="37"/>
      <c r="K2158" s="37"/>
      <c r="L2158" s="37"/>
      <c r="M2158" s="37"/>
      <c r="N2158" s="36"/>
      <c r="O2158" s="37"/>
      <c r="P2158" s="37"/>
      <c r="Q2158" s="36"/>
      <c r="R2158" s="36"/>
    </row>
    <row r="2159" spans="1:18">
      <c r="A2159" s="36"/>
      <c r="B2159" s="36"/>
      <c r="C2159" s="36"/>
      <c r="D2159" s="37"/>
      <c r="E2159" s="36"/>
      <c r="F2159" s="37"/>
      <c r="G2159" s="53"/>
      <c r="H2159" s="37"/>
      <c r="I2159" s="37"/>
      <c r="J2159" s="37"/>
      <c r="K2159" s="37"/>
      <c r="L2159" s="37"/>
      <c r="M2159" s="37"/>
      <c r="N2159" s="36"/>
      <c r="O2159" s="37"/>
      <c r="P2159" s="37"/>
      <c r="Q2159" s="36"/>
      <c r="R2159" s="36"/>
    </row>
    <row r="2160" spans="1:18">
      <c r="A2160" s="36"/>
      <c r="B2160" s="36"/>
      <c r="C2160" s="36"/>
      <c r="D2160" s="37"/>
      <c r="E2160" s="36"/>
      <c r="F2160" s="37"/>
      <c r="G2160" s="53"/>
      <c r="H2160" s="37"/>
      <c r="I2160" s="37"/>
      <c r="J2160" s="37"/>
      <c r="K2160" s="37"/>
      <c r="L2160" s="37"/>
      <c r="M2160" s="37"/>
      <c r="N2160" s="36"/>
      <c r="O2160" s="37"/>
      <c r="P2160" s="37"/>
      <c r="Q2160" s="36"/>
      <c r="R2160" s="36"/>
    </row>
    <row r="2161" spans="1:18">
      <c r="A2161" s="36"/>
      <c r="B2161" s="36"/>
      <c r="C2161" s="36"/>
      <c r="D2161" s="37"/>
      <c r="E2161" s="36"/>
      <c r="F2161" s="37"/>
      <c r="G2161" s="53"/>
      <c r="H2161" s="37"/>
      <c r="I2161" s="37"/>
      <c r="J2161" s="37"/>
      <c r="K2161" s="37"/>
      <c r="L2161" s="37"/>
      <c r="M2161" s="37"/>
      <c r="N2161" s="36"/>
      <c r="O2161" s="37"/>
      <c r="P2161" s="37"/>
      <c r="Q2161" s="36"/>
      <c r="R2161" s="36"/>
    </row>
    <row r="2162" spans="1:18">
      <c r="A2162" s="36"/>
      <c r="B2162" s="36"/>
      <c r="C2162" s="36"/>
      <c r="D2162" s="37"/>
      <c r="E2162" s="36"/>
      <c r="F2162" s="37"/>
      <c r="G2162" s="53"/>
      <c r="H2162" s="37"/>
      <c r="I2162" s="37"/>
      <c r="J2162" s="37"/>
      <c r="K2162" s="37"/>
      <c r="L2162" s="37"/>
      <c r="M2162" s="37"/>
      <c r="N2162" s="36"/>
      <c r="O2162" s="37"/>
      <c r="P2162" s="37"/>
      <c r="Q2162" s="36"/>
      <c r="R2162" s="36"/>
    </row>
    <row r="2163" spans="1:18">
      <c r="A2163" s="36"/>
      <c r="B2163" s="36"/>
      <c r="C2163" s="36"/>
      <c r="D2163" s="37"/>
      <c r="E2163" s="36"/>
      <c r="F2163" s="37"/>
      <c r="G2163" s="53"/>
      <c r="H2163" s="37"/>
      <c r="I2163" s="37"/>
      <c r="J2163" s="37"/>
      <c r="K2163" s="37"/>
      <c r="L2163" s="37"/>
      <c r="M2163" s="37"/>
      <c r="N2163" s="36"/>
      <c r="O2163" s="37"/>
      <c r="P2163" s="37"/>
      <c r="Q2163" s="36"/>
      <c r="R2163" s="36"/>
    </row>
    <row r="2164" spans="1:18">
      <c r="A2164" s="36"/>
      <c r="B2164" s="36"/>
      <c r="C2164" s="36"/>
      <c r="D2164" s="37"/>
      <c r="E2164" s="36"/>
      <c r="F2164" s="37"/>
      <c r="G2164" s="53"/>
      <c r="H2164" s="37"/>
      <c r="I2164" s="37"/>
      <c r="J2164" s="37"/>
      <c r="K2164" s="37"/>
      <c r="L2164" s="37"/>
      <c r="M2164" s="37"/>
      <c r="N2164" s="36"/>
      <c r="O2164" s="37"/>
      <c r="P2164" s="37"/>
      <c r="Q2164" s="36"/>
      <c r="R2164" s="36"/>
    </row>
    <row r="2165" spans="1:18">
      <c r="A2165" s="36"/>
      <c r="B2165" s="36"/>
      <c r="C2165" s="36"/>
      <c r="D2165" s="37"/>
      <c r="E2165" s="36"/>
      <c r="F2165" s="37"/>
      <c r="G2165" s="53"/>
      <c r="H2165" s="37"/>
      <c r="I2165" s="37"/>
      <c r="J2165" s="37"/>
      <c r="K2165" s="37"/>
      <c r="L2165" s="37"/>
      <c r="M2165" s="37"/>
      <c r="N2165" s="36"/>
      <c r="O2165" s="37"/>
      <c r="P2165" s="37"/>
      <c r="Q2165" s="36"/>
      <c r="R2165" s="36"/>
    </row>
    <row r="2166" spans="1:18">
      <c r="A2166" s="36"/>
      <c r="B2166" s="36"/>
      <c r="C2166" s="36"/>
      <c r="D2166" s="37"/>
      <c r="E2166" s="36"/>
      <c r="F2166" s="37"/>
      <c r="G2166" s="53"/>
      <c r="H2166" s="37"/>
      <c r="I2166" s="37"/>
      <c r="J2166" s="37"/>
      <c r="K2166" s="37"/>
      <c r="L2166" s="37"/>
      <c r="M2166" s="37"/>
      <c r="N2166" s="36"/>
      <c r="O2166" s="37"/>
      <c r="P2166" s="37"/>
      <c r="Q2166" s="36"/>
      <c r="R2166" s="36"/>
    </row>
    <row r="2167" spans="1:18">
      <c r="A2167" s="36"/>
      <c r="B2167" s="36"/>
      <c r="C2167" s="36"/>
      <c r="D2167" s="37"/>
      <c r="E2167" s="36"/>
      <c r="F2167" s="37"/>
      <c r="G2167" s="53"/>
      <c r="H2167" s="37"/>
      <c r="I2167" s="37"/>
      <c r="J2167" s="37"/>
      <c r="K2167" s="37"/>
      <c r="L2167" s="37"/>
      <c r="M2167" s="37"/>
      <c r="N2167" s="36"/>
      <c r="O2167" s="37"/>
      <c r="P2167" s="37"/>
      <c r="Q2167" s="36"/>
      <c r="R2167" s="36"/>
    </row>
    <row r="2168" spans="1:18">
      <c r="A2168" s="36"/>
      <c r="B2168" s="36"/>
      <c r="C2168" s="36"/>
      <c r="D2168" s="37"/>
      <c r="E2168" s="36"/>
      <c r="F2168" s="37"/>
      <c r="G2168" s="53"/>
      <c r="H2168" s="37"/>
      <c r="I2168" s="37"/>
      <c r="J2168" s="37"/>
      <c r="K2168" s="37"/>
      <c r="L2168" s="37"/>
      <c r="M2168" s="37"/>
      <c r="N2168" s="36"/>
      <c r="O2168" s="37"/>
      <c r="P2168" s="37"/>
      <c r="Q2168" s="36"/>
      <c r="R2168" s="36"/>
    </row>
    <row r="2169" spans="1:18">
      <c r="A2169" s="36"/>
      <c r="B2169" s="36"/>
      <c r="C2169" s="36"/>
      <c r="D2169" s="37"/>
      <c r="E2169" s="36"/>
      <c r="F2169" s="37"/>
      <c r="G2169" s="53"/>
      <c r="H2169" s="37"/>
      <c r="I2169" s="37"/>
      <c r="J2169" s="37"/>
      <c r="K2169" s="37"/>
      <c r="L2169" s="37"/>
      <c r="M2169" s="37"/>
      <c r="N2169" s="36"/>
      <c r="O2169" s="37"/>
      <c r="P2169" s="37"/>
      <c r="Q2169" s="36"/>
      <c r="R2169" s="36"/>
    </row>
    <row r="2170" spans="1:18">
      <c r="A2170" s="36"/>
      <c r="B2170" s="36"/>
      <c r="C2170" s="36"/>
      <c r="D2170" s="37"/>
      <c r="E2170" s="36"/>
      <c r="F2170" s="37"/>
      <c r="G2170" s="53"/>
      <c r="H2170" s="37"/>
      <c r="I2170" s="37"/>
      <c r="J2170" s="37"/>
      <c r="K2170" s="37"/>
      <c r="L2170" s="37"/>
      <c r="M2170" s="37"/>
      <c r="N2170" s="36"/>
      <c r="O2170" s="37"/>
      <c r="P2170" s="37"/>
      <c r="Q2170" s="36"/>
      <c r="R2170" s="36"/>
    </row>
    <row r="2171" spans="1:18">
      <c r="A2171" s="36"/>
      <c r="B2171" s="36"/>
      <c r="C2171" s="36"/>
      <c r="D2171" s="37"/>
      <c r="E2171" s="36"/>
      <c r="F2171" s="37"/>
      <c r="G2171" s="53"/>
      <c r="H2171" s="37"/>
      <c r="I2171" s="37"/>
      <c r="J2171" s="37"/>
      <c r="K2171" s="37"/>
      <c r="L2171" s="37"/>
      <c r="M2171" s="37"/>
      <c r="N2171" s="36"/>
      <c r="O2171" s="37"/>
      <c r="P2171" s="37"/>
      <c r="Q2171" s="36"/>
      <c r="R2171" s="36"/>
    </row>
    <row r="2172" spans="1:18">
      <c r="A2172" s="36"/>
      <c r="B2172" s="36"/>
      <c r="C2172" s="36"/>
      <c r="D2172" s="37"/>
      <c r="E2172" s="36"/>
      <c r="F2172" s="37"/>
      <c r="G2172" s="53"/>
      <c r="H2172" s="37"/>
      <c r="I2172" s="37"/>
      <c r="J2172" s="37"/>
      <c r="K2172" s="37"/>
      <c r="L2172" s="37"/>
      <c r="M2172" s="37"/>
      <c r="N2172" s="36"/>
      <c r="O2172" s="37"/>
      <c r="P2172" s="37"/>
      <c r="Q2172" s="36"/>
      <c r="R2172" s="36"/>
    </row>
    <row r="2173" spans="1:18">
      <c r="A2173" s="36"/>
      <c r="B2173" s="36"/>
      <c r="C2173" s="36"/>
      <c r="D2173" s="37"/>
      <c r="E2173" s="36"/>
      <c r="F2173" s="37"/>
      <c r="G2173" s="53"/>
      <c r="H2173" s="37"/>
      <c r="I2173" s="37"/>
      <c r="J2173" s="37"/>
      <c r="K2173" s="37"/>
      <c r="L2173" s="37"/>
      <c r="M2173" s="37"/>
      <c r="N2173" s="36"/>
      <c r="O2173" s="37"/>
      <c r="P2173" s="37"/>
      <c r="Q2173" s="36"/>
      <c r="R2173" s="36"/>
    </row>
    <row r="2174" spans="1:18">
      <c r="A2174" s="36"/>
      <c r="B2174" s="36"/>
      <c r="C2174" s="36"/>
      <c r="D2174" s="37"/>
      <c r="E2174" s="36"/>
      <c r="F2174" s="37"/>
      <c r="G2174" s="53"/>
      <c r="H2174" s="37"/>
      <c r="I2174" s="37"/>
      <c r="J2174" s="37"/>
      <c r="K2174" s="37"/>
      <c r="L2174" s="37"/>
      <c r="M2174" s="37"/>
      <c r="N2174" s="36"/>
      <c r="O2174" s="37"/>
      <c r="P2174" s="37"/>
      <c r="Q2174" s="36"/>
      <c r="R2174" s="36"/>
    </row>
    <row r="2175" spans="1:18">
      <c r="A2175" s="36"/>
      <c r="B2175" s="36"/>
      <c r="C2175" s="36"/>
      <c r="D2175" s="37"/>
      <c r="E2175" s="36"/>
      <c r="F2175" s="37"/>
      <c r="G2175" s="53"/>
      <c r="H2175" s="37"/>
      <c r="I2175" s="37"/>
      <c r="J2175" s="37"/>
      <c r="K2175" s="37"/>
      <c r="L2175" s="37"/>
      <c r="M2175" s="37"/>
      <c r="N2175" s="36"/>
      <c r="O2175" s="37"/>
      <c r="P2175" s="37"/>
      <c r="Q2175" s="36"/>
      <c r="R2175" s="36"/>
    </row>
    <row r="2176" spans="1:18">
      <c r="A2176" s="36"/>
      <c r="B2176" s="36"/>
      <c r="C2176" s="36"/>
      <c r="D2176" s="37"/>
      <c r="E2176" s="36"/>
      <c r="F2176" s="37"/>
      <c r="G2176" s="53"/>
      <c r="H2176" s="37"/>
      <c r="I2176" s="37"/>
      <c r="J2176" s="37"/>
      <c r="K2176" s="37"/>
      <c r="L2176" s="37"/>
      <c r="M2176" s="37"/>
      <c r="N2176" s="36"/>
      <c r="O2176" s="37"/>
      <c r="P2176" s="37"/>
      <c r="Q2176" s="36"/>
      <c r="R2176" s="36"/>
    </row>
    <row r="2177" spans="1:18">
      <c r="A2177" s="36"/>
      <c r="B2177" s="36"/>
      <c r="C2177" s="36"/>
      <c r="D2177" s="37"/>
      <c r="E2177" s="36"/>
      <c r="F2177" s="37"/>
      <c r="G2177" s="53"/>
      <c r="H2177" s="37"/>
      <c r="I2177" s="37"/>
      <c r="J2177" s="37"/>
      <c r="K2177" s="37"/>
      <c r="L2177" s="37"/>
      <c r="M2177" s="37"/>
      <c r="N2177" s="36"/>
      <c r="O2177" s="37"/>
      <c r="P2177" s="37"/>
      <c r="Q2177" s="36"/>
      <c r="R2177" s="36"/>
    </row>
    <row r="2178" spans="1:18">
      <c r="A2178" s="36"/>
      <c r="B2178" s="36"/>
      <c r="C2178" s="36"/>
      <c r="D2178" s="37"/>
      <c r="E2178" s="36"/>
      <c r="F2178" s="37"/>
      <c r="G2178" s="53"/>
      <c r="H2178" s="37"/>
      <c r="I2178" s="37"/>
      <c r="J2178" s="37"/>
      <c r="K2178" s="37"/>
      <c r="L2178" s="37"/>
      <c r="M2178" s="37"/>
      <c r="N2178" s="36"/>
      <c r="O2178" s="37"/>
      <c r="P2178" s="37"/>
      <c r="Q2178" s="36"/>
      <c r="R2178" s="36"/>
    </row>
    <row r="2179" spans="1:18">
      <c r="A2179" s="36"/>
      <c r="B2179" s="36"/>
      <c r="C2179" s="36"/>
      <c r="D2179" s="37"/>
      <c r="E2179" s="36"/>
      <c r="F2179" s="37"/>
      <c r="G2179" s="53"/>
      <c r="H2179" s="37"/>
      <c r="I2179" s="37"/>
      <c r="J2179" s="37"/>
      <c r="K2179" s="37"/>
      <c r="L2179" s="37"/>
      <c r="M2179" s="37"/>
      <c r="N2179" s="36"/>
      <c r="O2179" s="37"/>
      <c r="P2179" s="37"/>
      <c r="Q2179" s="36"/>
      <c r="R2179" s="36"/>
    </row>
    <row r="2180" spans="1:18">
      <c r="A2180" s="36"/>
      <c r="B2180" s="36"/>
      <c r="C2180" s="36"/>
      <c r="D2180" s="37"/>
      <c r="E2180" s="36"/>
      <c r="F2180" s="37"/>
      <c r="G2180" s="53"/>
      <c r="H2180" s="37"/>
      <c r="I2180" s="37"/>
      <c r="J2180" s="37"/>
      <c r="K2180" s="37"/>
      <c r="L2180" s="37"/>
      <c r="M2180" s="37"/>
      <c r="N2180" s="36"/>
      <c r="O2180" s="37"/>
      <c r="P2180" s="37"/>
      <c r="Q2180" s="36"/>
      <c r="R2180" s="36"/>
    </row>
    <row r="2181" spans="1:18">
      <c r="A2181" s="36"/>
      <c r="B2181" s="36"/>
      <c r="C2181" s="36"/>
      <c r="D2181" s="37"/>
      <c r="E2181" s="36"/>
      <c r="F2181" s="37"/>
      <c r="G2181" s="53"/>
      <c r="H2181" s="37"/>
      <c r="I2181" s="37"/>
      <c r="J2181" s="37"/>
      <c r="K2181" s="37"/>
      <c r="L2181" s="37"/>
      <c r="M2181" s="37"/>
      <c r="N2181" s="36"/>
      <c r="O2181" s="37"/>
      <c r="P2181" s="37"/>
      <c r="Q2181" s="36"/>
      <c r="R2181" s="36"/>
    </row>
    <row r="2182" spans="1:18">
      <c r="A2182" s="36"/>
      <c r="B2182" s="36"/>
      <c r="C2182" s="36"/>
      <c r="D2182" s="37"/>
      <c r="E2182" s="36"/>
      <c r="F2182" s="37"/>
      <c r="G2182" s="53"/>
      <c r="H2182" s="37"/>
      <c r="I2182" s="37"/>
      <c r="J2182" s="37"/>
      <c r="K2182" s="37"/>
      <c r="L2182" s="37"/>
      <c r="M2182" s="37"/>
      <c r="N2182" s="36"/>
      <c r="O2182" s="37"/>
      <c r="P2182" s="37"/>
      <c r="Q2182" s="36"/>
      <c r="R2182" s="36"/>
    </row>
    <row r="2183" spans="1:18">
      <c r="A2183" s="36"/>
      <c r="B2183" s="36"/>
      <c r="C2183" s="36"/>
      <c r="D2183" s="37"/>
      <c r="E2183" s="36"/>
      <c r="F2183" s="37"/>
      <c r="G2183" s="53"/>
      <c r="H2183" s="37"/>
      <c r="I2183" s="37"/>
      <c r="J2183" s="37"/>
      <c r="K2183" s="37"/>
      <c r="L2183" s="37"/>
      <c r="M2183" s="37"/>
      <c r="N2183" s="36"/>
      <c r="O2183" s="37"/>
      <c r="P2183" s="37"/>
      <c r="Q2183" s="36"/>
      <c r="R2183" s="36"/>
    </row>
    <row r="2184" spans="1:18">
      <c r="A2184" s="36"/>
      <c r="B2184" s="36"/>
      <c r="C2184" s="36"/>
      <c r="D2184" s="37"/>
      <c r="E2184" s="36"/>
      <c r="F2184" s="37"/>
      <c r="G2184" s="53"/>
      <c r="H2184" s="37"/>
      <c r="I2184" s="37"/>
      <c r="J2184" s="37"/>
      <c r="K2184" s="37"/>
      <c r="L2184" s="37"/>
      <c r="M2184" s="37"/>
      <c r="N2184" s="36"/>
      <c r="O2184" s="37"/>
      <c r="P2184" s="37"/>
      <c r="Q2184" s="36"/>
      <c r="R2184" s="36"/>
    </row>
    <row r="2185" spans="1:18">
      <c r="A2185" s="36"/>
      <c r="B2185" s="36"/>
      <c r="C2185" s="36"/>
      <c r="D2185" s="37"/>
      <c r="E2185" s="36"/>
      <c r="F2185" s="37"/>
      <c r="G2185" s="53"/>
      <c r="H2185" s="37"/>
      <c r="I2185" s="37"/>
      <c r="J2185" s="37"/>
      <c r="K2185" s="37"/>
      <c r="L2185" s="37"/>
      <c r="M2185" s="37"/>
      <c r="N2185" s="36"/>
      <c r="O2185" s="37"/>
      <c r="P2185" s="37"/>
      <c r="Q2185" s="36"/>
      <c r="R2185" s="36"/>
    </row>
    <row r="2186" spans="1:18">
      <c r="A2186" s="36"/>
      <c r="B2186" s="36"/>
      <c r="C2186" s="36"/>
      <c r="D2186" s="37"/>
      <c r="E2186" s="36"/>
      <c r="F2186" s="37"/>
      <c r="G2186" s="53"/>
      <c r="H2186" s="37"/>
      <c r="I2186" s="37"/>
      <c r="J2186" s="37"/>
      <c r="K2186" s="37"/>
      <c r="L2186" s="37"/>
      <c r="M2186" s="37"/>
      <c r="N2186" s="36"/>
      <c r="O2186" s="37"/>
      <c r="P2186" s="37"/>
      <c r="Q2186" s="36"/>
      <c r="R2186" s="36"/>
    </row>
    <row r="2187" spans="1:18">
      <c r="A2187" s="36"/>
      <c r="B2187" s="36"/>
      <c r="C2187" s="36"/>
      <c r="D2187" s="37"/>
      <c r="E2187" s="36"/>
      <c r="F2187" s="37"/>
      <c r="G2187" s="53"/>
      <c r="H2187" s="37"/>
      <c r="I2187" s="37"/>
      <c r="J2187" s="37"/>
      <c r="K2187" s="37"/>
      <c r="L2187" s="37"/>
      <c r="M2187" s="37"/>
      <c r="N2187" s="36"/>
      <c r="O2187" s="37"/>
      <c r="P2187" s="37"/>
      <c r="Q2187" s="36"/>
      <c r="R2187" s="36"/>
    </row>
    <row r="2188" spans="1:18">
      <c r="A2188" s="36"/>
      <c r="B2188" s="36"/>
      <c r="C2188" s="36"/>
      <c r="D2188" s="37"/>
      <c r="E2188" s="36"/>
      <c r="F2188" s="37"/>
      <c r="G2188" s="53"/>
      <c r="H2188" s="37"/>
      <c r="I2188" s="37"/>
      <c r="J2188" s="37"/>
      <c r="K2188" s="37"/>
      <c r="L2188" s="37"/>
      <c r="M2188" s="37"/>
      <c r="N2188" s="36"/>
      <c r="O2188" s="37"/>
      <c r="P2188" s="37"/>
      <c r="Q2188" s="36"/>
      <c r="R2188" s="36"/>
    </row>
    <row r="2189" spans="1:18">
      <c r="A2189" s="36"/>
      <c r="B2189" s="36"/>
      <c r="C2189" s="36"/>
      <c r="D2189" s="37"/>
      <c r="E2189" s="36"/>
      <c r="F2189" s="37"/>
      <c r="G2189" s="53"/>
      <c r="H2189" s="37"/>
      <c r="I2189" s="37"/>
      <c r="J2189" s="37"/>
      <c r="K2189" s="37"/>
      <c r="L2189" s="37"/>
      <c r="M2189" s="37"/>
      <c r="N2189" s="36"/>
      <c r="O2189" s="37"/>
      <c r="P2189" s="37"/>
      <c r="Q2189" s="36"/>
      <c r="R2189" s="36"/>
    </row>
    <row r="2190" spans="1:18">
      <c r="A2190" s="36"/>
      <c r="B2190" s="36"/>
      <c r="C2190" s="36"/>
      <c r="D2190" s="37"/>
      <c r="E2190" s="36"/>
      <c r="F2190" s="37"/>
      <c r="G2190" s="53"/>
      <c r="H2190" s="37"/>
      <c r="I2190" s="37"/>
      <c r="J2190" s="37"/>
      <c r="K2190" s="37"/>
      <c r="L2190" s="37"/>
      <c r="M2190" s="37"/>
      <c r="N2190" s="36"/>
      <c r="O2190" s="37"/>
      <c r="P2190" s="37"/>
      <c r="Q2190" s="36"/>
      <c r="R2190" s="36"/>
    </row>
    <row r="2191" spans="1:18">
      <c r="A2191" s="36"/>
      <c r="B2191" s="36"/>
      <c r="C2191" s="36"/>
      <c r="D2191" s="37"/>
      <c r="E2191" s="36"/>
      <c r="F2191" s="37"/>
      <c r="G2191" s="53"/>
      <c r="H2191" s="37"/>
      <c r="I2191" s="37"/>
      <c r="J2191" s="37"/>
      <c r="K2191" s="37"/>
      <c r="L2191" s="37"/>
      <c r="M2191" s="37"/>
      <c r="N2191" s="36"/>
      <c r="O2191" s="37"/>
      <c r="P2191" s="37"/>
      <c r="Q2191" s="36"/>
      <c r="R2191" s="36"/>
    </row>
    <row r="2192" spans="1:18">
      <c r="A2192" s="36"/>
      <c r="B2192" s="36"/>
      <c r="C2192" s="36"/>
      <c r="D2192" s="37"/>
      <c r="E2192" s="36"/>
      <c r="F2192" s="37"/>
      <c r="G2192" s="53"/>
      <c r="H2192" s="37"/>
      <c r="I2192" s="37"/>
      <c r="J2192" s="37"/>
      <c r="K2192" s="37"/>
      <c r="L2192" s="37"/>
      <c r="M2192" s="37"/>
      <c r="N2192" s="36"/>
      <c r="O2192" s="37"/>
      <c r="P2192" s="37"/>
      <c r="Q2192" s="36"/>
      <c r="R2192" s="36"/>
    </row>
    <row r="2193" spans="1:18">
      <c r="A2193" s="36"/>
      <c r="B2193" s="36"/>
      <c r="C2193" s="36"/>
      <c r="D2193" s="37"/>
      <c r="E2193" s="36"/>
      <c r="F2193" s="37"/>
      <c r="G2193" s="53"/>
      <c r="H2193" s="37"/>
      <c r="I2193" s="37"/>
      <c r="J2193" s="37"/>
      <c r="K2193" s="37"/>
      <c r="L2193" s="37"/>
      <c r="M2193" s="37"/>
      <c r="N2193" s="36"/>
      <c r="O2193" s="37"/>
      <c r="P2193" s="37"/>
      <c r="Q2193" s="36"/>
      <c r="R2193" s="36"/>
    </row>
    <row r="2194" spans="1:18">
      <c r="A2194" s="36"/>
      <c r="B2194" s="36"/>
      <c r="C2194" s="36"/>
      <c r="D2194" s="37"/>
      <c r="E2194" s="36"/>
      <c r="F2194" s="37"/>
      <c r="G2194" s="53"/>
      <c r="H2194" s="37"/>
      <c r="I2194" s="37"/>
      <c r="J2194" s="37"/>
      <c r="K2194" s="37"/>
      <c r="L2194" s="37"/>
      <c r="M2194" s="37"/>
      <c r="N2194" s="36"/>
      <c r="O2194" s="37"/>
      <c r="P2194" s="37"/>
      <c r="Q2194" s="36"/>
      <c r="R2194" s="36"/>
    </row>
    <row r="2195" spans="1:18">
      <c r="A2195" s="36"/>
      <c r="B2195" s="36"/>
      <c r="C2195" s="36"/>
      <c r="D2195" s="37"/>
      <c r="E2195" s="36"/>
      <c r="F2195" s="37"/>
      <c r="G2195" s="53"/>
      <c r="H2195" s="37"/>
      <c r="I2195" s="37"/>
      <c r="J2195" s="37"/>
      <c r="K2195" s="37"/>
      <c r="L2195" s="37"/>
      <c r="M2195" s="37"/>
      <c r="N2195" s="36"/>
      <c r="O2195" s="37"/>
      <c r="P2195" s="37"/>
      <c r="Q2195" s="36"/>
      <c r="R2195" s="36"/>
    </row>
    <row r="2196" spans="1:18">
      <c r="A2196" s="36"/>
      <c r="B2196" s="36"/>
      <c r="C2196" s="36"/>
      <c r="D2196" s="37"/>
      <c r="E2196" s="36"/>
      <c r="F2196" s="37"/>
      <c r="G2196" s="53"/>
      <c r="H2196" s="37"/>
      <c r="I2196" s="37"/>
      <c r="J2196" s="37"/>
      <c r="K2196" s="37"/>
      <c r="L2196" s="37"/>
      <c r="M2196" s="37"/>
      <c r="N2196" s="36"/>
      <c r="O2196" s="37"/>
      <c r="P2196" s="37"/>
      <c r="Q2196" s="36"/>
      <c r="R2196" s="36"/>
    </row>
    <row r="2197" spans="1:18">
      <c r="A2197" s="36"/>
      <c r="B2197" s="36"/>
      <c r="C2197" s="36"/>
      <c r="D2197" s="37"/>
      <c r="E2197" s="36"/>
      <c r="F2197" s="37"/>
      <c r="G2197" s="53"/>
      <c r="H2197" s="37"/>
      <c r="I2197" s="37"/>
      <c r="J2197" s="37"/>
      <c r="K2197" s="37"/>
      <c r="L2197" s="37"/>
      <c r="M2197" s="37"/>
      <c r="N2197" s="36"/>
      <c r="O2197" s="37"/>
      <c r="P2197" s="37"/>
      <c r="Q2197" s="36"/>
      <c r="R2197" s="36"/>
    </row>
    <row r="2198" spans="1:18">
      <c r="A2198" s="36"/>
      <c r="B2198" s="36"/>
      <c r="C2198" s="36"/>
      <c r="D2198" s="37"/>
      <c r="E2198" s="36"/>
      <c r="F2198" s="37"/>
      <c r="G2198" s="53"/>
      <c r="H2198" s="37"/>
      <c r="I2198" s="37"/>
      <c r="J2198" s="37"/>
      <c r="K2198" s="37"/>
      <c r="L2198" s="37"/>
      <c r="M2198" s="37"/>
      <c r="N2198" s="36"/>
      <c r="O2198" s="37"/>
      <c r="P2198" s="37"/>
      <c r="Q2198" s="36"/>
      <c r="R2198" s="36"/>
    </row>
    <row r="2199" spans="1:18">
      <c r="A2199" s="36"/>
      <c r="B2199" s="36"/>
      <c r="C2199" s="36"/>
      <c r="D2199" s="37"/>
      <c r="E2199" s="36"/>
      <c r="F2199" s="37"/>
      <c r="G2199" s="53"/>
      <c r="H2199" s="37"/>
      <c r="I2199" s="37"/>
      <c r="J2199" s="37"/>
      <c r="K2199" s="37"/>
      <c r="L2199" s="37"/>
      <c r="M2199" s="37"/>
      <c r="N2199" s="36"/>
      <c r="O2199" s="37"/>
      <c r="P2199" s="37"/>
      <c r="Q2199" s="36"/>
      <c r="R2199" s="36"/>
    </row>
    <row r="2200" spans="1:18">
      <c r="A2200" s="36"/>
      <c r="B2200" s="36"/>
      <c r="C2200" s="36"/>
      <c r="D2200" s="37"/>
      <c r="E2200" s="36"/>
      <c r="F2200" s="37"/>
      <c r="G2200" s="53"/>
      <c r="H2200" s="37"/>
      <c r="I2200" s="37"/>
      <c r="J2200" s="37"/>
      <c r="K2200" s="37"/>
      <c r="L2200" s="37"/>
      <c r="M2200" s="37"/>
      <c r="N2200" s="36"/>
      <c r="O2200" s="37"/>
      <c r="P2200" s="37"/>
      <c r="Q2200" s="36"/>
      <c r="R2200" s="36"/>
    </row>
    <row r="2201" spans="1:18">
      <c r="A2201" s="36"/>
      <c r="B2201" s="36"/>
      <c r="C2201" s="36"/>
      <c r="D2201" s="37"/>
      <c r="E2201" s="36"/>
      <c r="F2201" s="37"/>
      <c r="G2201" s="53"/>
      <c r="H2201" s="37"/>
      <c r="I2201" s="37"/>
      <c r="J2201" s="37"/>
      <c r="K2201" s="37"/>
      <c r="L2201" s="37"/>
      <c r="M2201" s="37"/>
      <c r="N2201" s="36"/>
      <c r="O2201" s="37"/>
      <c r="P2201" s="37"/>
      <c r="Q2201" s="36"/>
      <c r="R2201" s="36"/>
    </row>
    <row r="2202" spans="1:18">
      <c r="A2202" s="36"/>
      <c r="B2202" s="36"/>
      <c r="C2202" s="36"/>
      <c r="D2202" s="37"/>
      <c r="E2202" s="36"/>
      <c r="F2202" s="37"/>
      <c r="G2202" s="53"/>
      <c r="H2202" s="37"/>
      <c r="I2202" s="37"/>
      <c r="J2202" s="37"/>
      <c r="K2202" s="37"/>
      <c r="L2202" s="37"/>
      <c r="M2202" s="37"/>
      <c r="N2202" s="36"/>
      <c r="O2202" s="37"/>
      <c r="P2202" s="37"/>
      <c r="Q2202" s="36"/>
      <c r="R2202" s="36"/>
    </row>
    <row r="2203" spans="1:18">
      <c r="A2203" s="36"/>
      <c r="B2203" s="36"/>
      <c r="C2203" s="36"/>
      <c r="D2203" s="37"/>
      <c r="E2203" s="36"/>
      <c r="F2203" s="37"/>
      <c r="G2203" s="53"/>
      <c r="H2203" s="37"/>
      <c r="I2203" s="37"/>
      <c r="J2203" s="37"/>
      <c r="K2203" s="37"/>
      <c r="L2203" s="37"/>
      <c r="M2203" s="37"/>
      <c r="N2203" s="36"/>
      <c r="O2203" s="37"/>
      <c r="P2203" s="37"/>
      <c r="Q2203" s="36"/>
      <c r="R2203" s="36"/>
    </row>
    <row r="2204" spans="1:18">
      <c r="A2204" s="36"/>
      <c r="B2204" s="36"/>
      <c r="C2204" s="36"/>
      <c r="D2204" s="37"/>
      <c r="E2204" s="36"/>
      <c r="F2204" s="37"/>
      <c r="G2204" s="53"/>
      <c r="H2204" s="37"/>
      <c r="I2204" s="37"/>
      <c r="J2204" s="37"/>
      <c r="K2204" s="37"/>
      <c r="L2204" s="37"/>
      <c r="M2204" s="37"/>
      <c r="N2204" s="36"/>
      <c r="O2204" s="37"/>
      <c r="P2204" s="37"/>
      <c r="Q2204" s="36"/>
      <c r="R2204" s="36"/>
    </row>
    <row r="2205" spans="1:18">
      <c r="A2205" s="36"/>
      <c r="B2205" s="36"/>
      <c r="C2205" s="36"/>
      <c r="D2205" s="37"/>
      <c r="E2205" s="36"/>
      <c r="F2205" s="37"/>
      <c r="G2205" s="53"/>
      <c r="H2205" s="37"/>
      <c r="I2205" s="37"/>
      <c r="J2205" s="37"/>
      <c r="K2205" s="37"/>
      <c r="L2205" s="37"/>
      <c r="M2205" s="37"/>
      <c r="N2205" s="36"/>
      <c r="O2205" s="37"/>
      <c r="P2205" s="37"/>
      <c r="Q2205" s="36"/>
      <c r="R2205" s="36"/>
    </row>
    <row r="2206" spans="1:18">
      <c r="A2206" s="36"/>
      <c r="B2206" s="36"/>
      <c r="C2206" s="36"/>
      <c r="D2206" s="37"/>
      <c r="E2206" s="36"/>
      <c r="F2206" s="37"/>
      <c r="G2206" s="53"/>
      <c r="H2206" s="37"/>
      <c r="I2206" s="37"/>
      <c r="J2206" s="37"/>
      <c r="K2206" s="37"/>
      <c r="L2206" s="37"/>
      <c r="M2206" s="37"/>
      <c r="N2206" s="36"/>
      <c r="O2206" s="37"/>
      <c r="P2206" s="37"/>
      <c r="Q2206" s="36"/>
      <c r="R2206" s="36"/>
    </row>
    <row r="2207" spans="1:18">
      <c r="A2207" s="36"/>
      <c r="B2207" s="36"/>
      <c r="C2207" s="36"/>
      <c r="D2207" s="37"/>
      <c r="E2207" s="36"/>
      <c r="F2207" s="37"/>
      <c r="G2207" s="53"/>
      <c r="H2207" s="37"/>
      <c r="I2207" s="37"/>
      <c r="J2207" s="37"/>
      <c r="K2207" s="37"/>
      <c r="L2207" s="37"/>
      <c r="M2207" s="37"/>
      <c r="N2207" s="36"/>
      <c r="O2207" s="37"/>
      <c r="P2207" s="37"/>
      <c r="Q2207" s="36"/>
      <c r="R2207" s="36"/>
    </row>
    <row r="2208" spans="1:18">
      <c r="A2208" s="36"/>
      <c r="B2208" s="36"/>
      <c r="C2208" s="36"/>
      <c r="D2208" s="37"/>
      <c r="E2208" s="36"/>
      <c r="F2208" s="37"/>
      <c r="G2208" s="53"/>
      <c r="H2208" s="37"/>
      <c r="I2208" s="37"/>
      <c r="J2208" s="37"/>
      <c r="K2208" s="37"/>
      <c r="L2208" s="37"/>
      <c r="M2208" s="37"/>
      <c r="N2208" s="36"/>
      <c r="O2208" s="37"/>
      <c r="P2208" s="37"/>
      <c r="Q2208" s="36"/>
      <c r="R2208" s="36"/>
    </row>
    <row r="2209" spans="1:18">
      <c r="A2209" s="36"/>
      <c r="B2209" s="36"/>
      <c r="C2209" s="36"/>
      <c r="D2209" s="37"/>
      <c r="E2209" s="36"/>
      <c r="F2209" s="37"/>
      <c r="G2209" s="53"/>
      <c r="H2209" s="37"/>
      <c r="I2209" s="37"/>
      <c r="J2209" s="37"/>
      <c r="K2209" s="37"/>
      <c r="L2209" s="37"/>
      <c r="M2209" s="37"/>
      <c r="N2209" s="36"/>
      <c r="O2209" s="37"/>
      <c r="P2209" s="37"/>
      <c r="Q2209" s="36"/>
      <c r="R2209" s="36"/>
    </row>
    <row r="2210" spans="1:18">
      <c r="A2210" s="36"/>
      <c r="B2210" s="36"/>
      <c r="C2210" s="36"/>
      <c r="D2210" s="37"/>
      <c r="E2210" s="36"/>
      <c r="F2210" s="37"/>
      <c r="G2210" s="53"/>
      <c r="H2210" s="37"/>
      <c r="I2210" s="37"/>
      <c r="J2210" s="37"/>
      <c r="K2210" s="37"/>
      <c r="L2210" s="37"/>
      <c r="M2210" s="37"/>
      <c r="N2210" s="36"/>
      <c r="O2210" s="37"/>
      <c r="P2210" s="37"/>
      <c r="Q2210" s="36"/>
      <c r="R2210" s="36"/>
    </row>
    <row r="2211" spans="1:18">
      <c r="A2211" s="36"/>
      <c r="B2211" s="36"/>
      <c r="C2211" s="36"/>
      <c r="D2211" s="37"/>
      <c r="E2211" s="36"/>
      <c r="F2211" s="37"/>
      <c r="G2211" s="53"/>
      <c r="H2211" s="37"/>
      <c r="I2211" s="37"/>
      <c r="J2211" s="37"/>
      <c r="K2211" s="37"/>
      <c r="L2211" s="37"/>
      <c r="M2211" s="37"/>
      <c r="N2211" s="36"/>
      <c r="O2211" s="37"/>
      <c r="P2211" s="37"/>
      <c r="Q2211" s="36"/>
      <c r="R2211" s="36"/>
    </row>
    <row r="2212" spans="1:18">
      <c r="A2212" s="36"/>
      <c r="B2212" s="36"/>
      <c r="C2212" s="36"/>
      <c r="D2212" s="37"/>
      <c r="E2212" s="36"/>
      <c r="F2212" s="37"/>
      <c r="G2212" s="53"/>
      <c r="H2212" s="37"/>
      <c r="I2212" s="37"/>
      <c r="J2212" s="37"/>
      <c r="K2212" s="37"/>
      <c r="L2212" s="37"/>
      <c r="M2212" s="37"/>
      <c r="N2212" s="36"/>
      <c r="O2212" s="37"/>
      <c r="P2212" s="37"/>
      <c r="Q2212" s="36"/>
      <c r="R2212" s="36"/>
    </row>
    <row r="2213" spans="1:18">
      <c r="A2213" s="36"/>
      <c r="B2213" s="36"/>
      <c r="C2213" s="36"/>
      <c r="D2213" s="37"/>
      <c r="E2213" s="36"/>
      <c r="F2213" s="37"/>
      <c r="G2213" s="53"/>
      <c r="H2213" s="37"/>
      <c r="I2213" s="37"/>
      <c r="J2213" s="37"/>
      <c r="K2213" s="37"/>
      <c r="L2213" s="37"/>
      <c r="M2213" s="37"/>
      <c r="N2213" s="36"/>
      <c r="O2213" s="37"/>
      <c r="P2213" s="37"/>
      <c r="Q2213" s="36"/>
      <c r="R2213" s="36"/>
    </row>
    <row r="2214" spans="1:18">
      <c r="A2214" s="36"/>
      <c r="B2214" s="36"/>
      <c r="C2214" s="36"/>
      <c r="D2214" s="37"/>
      <c r="E2214" s="36"/>
      <c r="F2214" s="37"/>
      <c r="G2214" s="53"/>
      <c r="H2214" s="37"/>
      <c r="I2214" s="37"/>
      <c r="J2214" s="37"/>
      <c r="K2214" s="37"/>
      <c r="L2214" s="37"/>
      <c r="M2214" s="37"/>
      <c r="N2214" s="36"/>
      <c r="O2214" s="37"/>
      <c r="P2214" s="37"/>
      <c r="Q2214" s="36"/>
      <c r="R2214" s="36"/>
    </row>
    <row r="2215" spans="1:18">
      <c r="A2215" s="36"/>
      <c r="B2215" s="36"/>
      <c r="C2215" s="36"/>
      <c r="D2215" s="37"/>
      <c r="E2215" s="36"/>
      <c r="F2215" s="37"/>
      <c r="G2215" s="53"/>
      <c r="H2215" s="37"/>
      <c r="I2215" s="37"/>
      <c r="J2215" s="37"/>
      <c r="K2215" s="37"/>
      <c r="L2215" s="37"/>
      <c r="M2215" s="37"/>
      <c r="N2215" s="36"/>
      <c r="O2215" s="37"/>
      <c r="P2215" s="37"/>
      <c r="Q2215" s="36"/>
      <c r="R2215" s="36"/>
    </row>
    <row r="2216" spans="1:18">
      <c r="A2216" s="36"/>
      <c r="B2216" s="36"/>
      <c r="C2216" s="36"/>
      <c r="D2216" s="37"/>
      <c r="E2216" s="36"/>
      <c r="F2216" s="37"/>
      <c r="G2216" s="53"/>
      <c r="H2216" s="37"/>
      <c r="I2216" s="37"/>
      <c r="J2216" s="37"/>
      <c r="K2216" s="37"/>
      <c r="L2216" s="37"/>
      <c r="M2216" s="37"/>
      <c r="N2216" s="36"/>
      <c r="O2216" s="37"/>
      <c r="P2216" s="37"/>
      <c r="Q2216" s="36"/>
      <c r="R2216" s="36"/>
    </row>
    <row r="2217" spans="1:18">
      <c r="A2217" s="36"/>
      <c r="B2217" s="36"/>
      <c r="C2217" s="36"/>
      <c r="D2217" s="37"/>
      <c r="E2217" s="36"/>
      <c r="F2217" s="37"/>
      <c r="G2217" s="53"/>
      <c r="H2217" s="37"/>
      <c r="I2217" s="37"/>
      <c r="J2217" s="37"/>
      <c r="K2217" s="37"/>
      <c r="L2217" s="37"/>
      <c r="M2217" s="37"/>
      <c r="N2217" s="36"/>
      <c r="O2217" s="37"/>
      <c r="P2217" s="37"/>
      <c r="Q2217" s="36"/>
      <c r="R2217" s="36"/>
    </row>
    <row r="2218" spans="1:18">
      <c r="A2218" s="36"/>
      <c r="B2218" s="36"/>
      <c r="C2218" s="36"/>
      <c r="D2218" s="37"/>
      <c r="E2218" s="36"/>
      <c r="F2218" s="37"/>
      <c r="G2218" s="53"/>
      <c r="H2218" s="37"/>
      <c r="I2218" s="37"/>
      <c r="J2218" s="37"/>
      <c r="K2218" s="37"/>
      <c r="L2218" s="37"/>
      <c r="M2218" s="37"/>
      <c r="N2218" s="36"/>
      <c r="O2218" s="37"/>
      <c r="P2218" s="37"/>
      <c r="Q2218" s="36"/>
      <c r="R2218" s="36"/>
    </row>
    <row r="2219" spans="1:18">
      <c r="A2219" s="36"/>
      <c r="B2219" s="36"/>
      <c r="C2219" s="36"/>
      <c r="D2219" s="37"/>
      <c r="E2219" s="36"/>
      <c r="F2219" s="37"/>
      <c r="G2219" s="53"/>
      <c r="H2219" s="37"/>
      <c r="I2219" s="37"/>
      <c r="J2219" s="37"/>
      <c r="K2219" s="37"/>
      <c r="L2219" s="37"/>
      <c r="M2219" s="37"/>
      <c r="N2219" s="36"/>
      <c r="O2219" s="37"/>
      <c r="P2219" s="37"/>
      <c r="Q2219" s="36"/>
      <c r="R2219" s="36"/>
    </row>
    <row r="2220" spans="1:18">
      <c r="A2220" s="36"/>
      <c r="B2220" s="36"/>
      <c r="C2220" s="36"/>
      <c r="D2220" s="37"/>
      <c r="E2220" s="36"/>
      <c r="F2220" s="37"/>
      <c r="G2220" s="53"/>
      <c r="H2220" s="37"/>
      <c r="I2220" s="37"/>
      <c r="J2220" s="37"/>
      <c r="K2220" s="37"/>
      <c r="L2220" s="37"/>
      <c r="M2220" s="37"/>
      <c r="N2220" s="36"/>
      <c r="O2220" s="37"/>
      <c r="P2220" s="37"/>
      <c r="Q2220" s="36"/>
      <c r="R2220" s="36"/>
    </row>
    <row r="2221" spans="1:18">
      <c r="A2221" s="36"/>
      <c r="B2221" s="36"/>
      <c r="C2221" s="36"/>
      <c r="D2221" s="37"/>
      <c r="E2221" s="36"/>
      <c r="F2221" s="37"/>
      <c r="G2221" s="53"/>
      <c r="H2221" s="37"/>
      <c r="I2221" s="37"/>
      <c r="J2221" s="37"/>
      <c r="K2221" s="37"/>
      <c r="L2221" s="37"/>
      <c r="M2221" s="37"/>
      <c r="N2221" s="36"/>
      <c r="O2221" s="37"/>
      <c r="P2221" s="37"/>
      <c r="Q2221" s="36"/>
      <c r="R2221" s="36"/>
    </row>
    <row r="2222" spans="1:18">
      <c r="A2222" s="36"/>
      <c r="B2222" s="36"/>
      <c r="C2222" s="36"/>
      <c r="D2222" s="37"/>
      <c r="E2222" s="36"/>
      <c r="F2222" s="37"/>
      <c r="G2222" s="53"/>
      <c r="H2222" s="37"/>
      <c r="I2222" s="37"/>
      <c r="J2222" s="37"/>
      <c r="K2222" s="37"/>
      <c r="L2222" s="37"/>
      <c r="M2222" s="37"/>
      <c r="N2222" s="36"/>
      <c r="O2222" s="37"/>
      <c r="P2222" s="37"/>
      <c r="Q2222" s="36"/>
      <c r="R2222" s="36"/>
    </row>
    <row r="2223" spans="1:18">
      <c r="A2223" s="36"/>
      <c r="B2223" s="36"/>
      <c r="C2223" s="36"/>
      <c r="D2223" s="37"/>
      <c r="E2223" s="36"/>
      <c r="F2223" s="37"/>
      <c r="G2223" s="53"/>
      <c r="H2223" s="37"/>
      <c r="I2223" s="37"/>
      <c r="J2223" s="37"/>
      <c r="K2223" s="37"/>
      <c r="L2223" s="37"/>
      <c r="M2223" s="37"/>
      <c r="N2223" s="36"/>
      <c r="O2223" s="37"/>
      <c r="P2223" s="37"/>
      <c r="Q2223" s="36"/>
      <c r="R2223" s="36"/>
    </row>
    <row r="2224" spans="1:18">
      <c r="A2224" s="36"/>
      <c r="B2224" s="36"/>
      <c r="C2224" s="36"/>
      <c r="D2224" s="37"/>
      <c r="E2224" s="36"/>
      <c r="F2224" s="37"/>
      <c r="G2224" s="53"/>
      <c r="H2224" s="37"/>
      <c r="I2224" s="37"/>
      <c r="J2224" s="37"/>
      <c r="K2224" s="37"/>
      <c r="L2224" s="37"/>
      <c r="M2224" s="37"/>
      <c r="N2224" s="36"/>
      <c r="O2224" s="37"/>
      <c r="P2224" s="37"/>
      <c r="Q2224" s="36"/>
      <c r="R2224" s="36"/>
    </row>
    <row r="2225" spans="1:18">
      <c r="A2225" s="36"/>
      <c r="B2225" s="36"/>
      <c r="C2225" s="36"/>
      <c r="D2225" s="37"/>
      <c r="E2225" s="36"/>
      <c r="F2225" s="37"/>
      <c r="G2225" s="53"/>
      <c r="H2225" s="37"/>
      <c r="I2225" s="37"/>
      <c r="J2225" s="37"/>
      <c r="K2225" s="37"/>
      <c r="L2225" s="37"/>
      <c r="M2225" s="37"/>
      <c r="N2225" s="36"/>
      <c r="O2225" s="37"/>
      <c r="P2225" s="37"/>
      <c r="Q2225" s="36"/>
      <c r="R2225" s="36"/>
    </row>
    <row r="2226" spans="1:18">
      <c r="A2226" s="36"/>
      <c r="B2226" s="36"/>
      <c r="C2226" s="36"/>
      <c r="D2226" s="37"/>
      <c r="E2226" s="36"/>
      <c r="F2226" s="37"/>
      <c r="G2226" s="53"/>
      <c r="H2226" s="37"/>
      <c r="I2226" s="37"/>
      <c r="J2226" s="37"/>
      <c r="K2226" s="37"/>
      <c r="L2226" s="37"/>
      <c r="M2226" s="37"/>
      <c r="N2226" s="36"/>
      <c r="O2226" s="37"/>
      <c r="P2226" s="37"/>
      <c r="Q2226" s="36"/>
      <c r="R2226" s="36"/>
    </row>
    <row r="2227" spans="1:18">
      <c r="A2227" s="36"/>
      <c r="B2227" s="36"/>
      <c r="C2227" s="36"/>
      <c r="D2227" s="37"/>
      <c r="E2227" s="36"/>
      <c r="F2227" s="37"/>
      <c r="G2227" s="53"/>
      <c r="H2227" s="37"/>
      <c r="I2227" s="37"/>
      <c r="J2227" s="37"/>
      <c r="K2227" s="37"/>
      <c r="L2227" s="37"/>
      <c r="M2227" s="37"/>
      <c r="N2227" s="36"/>
      <c r="O2227" s="37"/>
      <c r="P2227" s="37"/>
      <c r="Q2227" s="36"/>
      <c r="R2227" s="36"/>
    </row>
    <row r="2228" spans="1:18">
      <c r="A2228" s="36"/>
      <c r="B2228" s="36"/>
      <c r="C2228" s="36"/>
      <c r="D2228" s="37"/>
      <c r="E2228" s="36"/>
      <c r="F2228" s="37"/>
      <c r="G2228" s="53"/>
      <c r="H2228" s="37"/>
      <c r="I2228" s="37"/>
      <c r="J2228" s="37"/>
      <c r="K2228" s="37"/>
      <c r="L2228" s="37"/>
      <c r="M2228" s="37"/>
      <c r="N2228" s="36"/>
      <c r="O2228" s="37"/>
      <c r="P2228" s="37"/>
      <c r="Q2228" s="36"/>
      <c r="R2228" s="36"/>
    </row>
    <row r="2229" spans="1:18">
      <c r="A2229" s="36"/>
      <c r="B2229" s="36"/>
      <c r="C2229" s="36"/>
      <c r="D2229" s="37"/>
      <c r="E2229" s="36"/>
      <c r="F2229" s="37"/>
      <c r="G2229" s="53"/>
      <c r="H2229" s="37"/>
      <c r="I2229" s="37"/>
      <c r="J2229" s="37"/>
      <c r="K2229" s="37"/>
      <c r="L2229" s="37"/>
      <c r="M2229" s="37"/>
      <c r="N2229" s="36"/>
      <c r="O2229" s="37"/>
      <c r="P2229" s="37"/>
      <c r="Q2229" s="36"/>
      <c r="R2229" s="36"/>
    </row>
    <row r="2230" spans="1:18">
      <c r="A2230" s="36"/>
      <c r="B2230" s="36"/>
      <c r="C2230" s="36"/>
      <c r="D2230" s="37"/>
      <c r="E2230" s="36"/>
      <c r="F2230" s="37"/>
      <c r="G2230" s="53"/>
      <c r="H2230" s="37"/>
      <c r="I2230" s="37"/>
      <c r="J2230" s="37"/>
      <c r="K2230" s="37"/>
      <c r="L2230" s="37"/>
      <c r="M2230" s="37"/>
      <c r="N2230" s="36"/>
      <c r="O2230" s="37"/>
      <c r="P2230" s="37"/>
      <c r="Q2230" s="36"/>
      <c r="R2230" s="36"/>
    </row>
    <row r="2231" spans="1:18">
      <c r="A2231" s="36"/>
      <c r="B2231" s="36"/>
      <c r="C2231" s="36"/>
      <c r="D2231" s="37"/>
      <c r="E2231" s="36"/>
      <c r="F2231" s="37"/>
      <c r="G2231" s="53"/>
      <c r="H2231" s="37"/>
      <c r="I2231" s="37"/>
      <c r="J2231" s="37"/>
      <c r="K2231" s="37"/>
      <c r="L2231" s="37"/>
      <c r="M2231" s="37"/>
      <c r="N2231" s="36"/>
      <c r="O2231" s="37"/>
      <c r="P2231" s="37"/>
      <c r="Q2231" s="36"/>
      <c r="R2231" s="36"/>
    </row>
    <row r="2232" spans="1:18">
      <c r="A2232" s="36"/>
      <c r="B2232" s="36"/>
      <c r="C2232" s="36"/>
      <c r="D2232" s="37"/>
      <c r="E2232" s="36"/>
      <c r="F2232" s="37"/>
      <c r="G2232" s="53"/>
      <c r="H2232" s="37"/>
      <c r="I2232" s="37"/>
      <c r="J2232" s="37"/>
      <c r="K2232" s="37"/>
      <c r="L2232" s="37"/>
      <c r="M2232" s="37"/>
      <c r="N2232" s="36"/>
      <c r="O2232" s="37"/>
      <c r="P2232" s="37"/>
      <c r="Q2232" s="36"/>
      <c r="R2232" s="36"/>
    </row>
    <row r="2233" spans="1:18">
      <c r="A2233" s="36"/>
      <c r="B2233" s="36"/>
      <c r="C2233" s="36"/>
      <c r="D2233" s="37"/>
      <c r="E2233" s="36"/>
      <c r="F2233" s="37"/>
      <c r="G2233" s="53"/>
      <c r="H2233" s="37"/>
      <c r="I2233" s="37"/>
      <c r="J2233" s="37"/>
      <c r="K2233" s="37"/>
      <c r="L2233" s="37"/>
      <c r="M2233" s="37"/>
      <c r="N2233" s="36"/>
      <c r="O2233" s="37"/>
      <c r="P2233" s="37"/>
      <c r="Q2233" s="36"/>
      <c r="R2233" s="36"/>
    </row>
    <row r="2234" spans="1:18">
      <c r="A2234" s="36"/>
      <c r="B2234" s="36"/>
      <c r="C2234" s="36"/>
      <c r="D2234" s="37"/>
      <c r="E2234" s="36"/>
      <c r="F2234" s="37"/>
      <c r="G2234" s="53"/>
      <c r="H2234" s="37"/>
      <c r="I2234" s="37"/>
      <c r="J2234" s="37"/>
      <c r="K2234" s="37"/>
      <c r="L2234" s="37"/>
      <c r="M2234" s="37"/>
      <c r="N2234" s="36"/>
      <c r="O2234" s="37"/>
      <c r="P2234" s="37"/>
      <c r="Q2234" s="36"/>
      <c r="R2234" s="36"/>
    </row>
    <row r="2235" spans="1:18">
      <c r="A2235" s="36"/>
      <c r="B2235" s="36"/>
      <c r="C2235" s="36"/>
      <c r="D2235" s="37"/>
      <c r="E2235" s="36"/>
      <c r="F2235" s="37"/>
      <c r="G2235" s="53"/>
      <c r="H2235" s="37"/>
      <c r="I2235" s="37"/>
      <c r="J2235" s="37"/>
      <c r="K2235" s="37"/>
      <c r="L2235" s="37"/>
      <c r="M2235" s="37"/>
      <c r="N2235" s="36"/>
      <c r="O2235" s="37"/>
      <c r="P2235" s="37"/>
      <c r="Q2235" s="36"/>
      <c r="R2235" s="36"/>
    </row>
    <row r="2236" spans="1:18">
      <c r="A2236" s="36"/>
      <c r="B2236" s="36"/>
      <c r="C2236" s="36"/>
      <c r="D2236" s="37"/>
      <c r="E2236" s="36"/>
      <c r="F2236" s="37"/>
      <c r="G2236" s="53"/>
      <c r="H2236" s="37"/>
      <c r="I2236" s="37"/>
      <c r="J2236" s="37"/>
      <c r="K2236" s="37"/>
      <c r="L2236" s="37"/>
      <c r="M2236" s="37"/>
      <c r="N2236" s="36"/>
      <c r="O2236" s="37"/>
      <c r="P2236" s="37"/>
      <c r="Q2236" s="36"/>
      <c r="R2236" s="36"/>
    </row>
    <row r="2237" spans="1:18">
      <c r="A2237" s="36"/>
      <c r="B2237" s="36"/>
      <c r="C2237" s="36"/>
      <c r="D2237" s="37"/>
      <c r="E2237" s="36"/>
      <c r="F2237" s="37"/>
      <c r="G2237" s="53"/>
      <c r="H2237" s="37"/>
      <c r="I2237" s="37"/>
      <c r="J2237" s="37"/>
      <c r="K2237" s="37"/>
      <c r="L2237" s="37"/>
      <c r="M2237" s="37"/>
      <c r="N2237" s="36"/>
      <c r="O2237" s="37"/>
      <c r="P2237" s="37"/>
      <c r="Q2237" s="36"/>
      <c r="R2237" s="36"/>
    </row>
    <row r="2238" spans="1:18">
      <c r="A2238" s="36"/>
      <c r="B2238" s="36"/>
      <c r="C2238" s="36"/>
      <c r="D2238" s="37"/>
      <c r="E2238" s="36"/>
      <c r="F2238" s="37"/>
      <c r="G2238" s="53"/>
      <c r="H2238" s="37"/>
      <c r="I2238" s="37"/>
      <c r="J2238" s="37"/>
      <c r="K2238" s="37"/>
      <c r="L2238" s="37"/>
      <c r="M2238" s="37"/>
      <c r="N2238" s="36"/>
      <c r="O2238" s="37"/>
      <c r="P2238" s="37"/>
      <c r="Q2238" s="36"/>
      <c r="R2238" s="36"/>
    </row>
    <row r="2239" spans="1:18">
      <c r="A2239" s="36"/>
      <c r="B2239" s="36"/>
      <c r="C2239" s="36"/>
      <c r="D2239" s="37"/>
      <c r="E2239" s="36"/>
      <c r="F2239" s="37"/>
      <c r="G2239" s="53"/>
      <c r="H2239" s="37"/>
      <c r="I2239" s="37"/>
      <c r="J2239" s="37"/>
      <c r="K2239" s="37"/>
      <c r="L2239" s="37"/>
      <c r="M2239" s="37"/>
      <c r="N2239" s="36"/>
      <c r="O2239" s="37"/>
      <c r="P2239" s="37"/>
      <c r="Q2239" s="36"/>
      <c r="R2239" s="36"/>
    </row>
    <row r="2240" spans="1:18">
      <c r="A2240" s="36"/>
      <c r="B2240" s="36"/>
      <c r="C2240" s="36"/>
      <c r="D2240" s="37"/>
      <c r="E2240" s="36"/>
      <c r="F2240" s="37"/>
      <c r="G2240" s="53"/>
      <c r="H2240" s="37"/>
      <c r="I2240" s="37"/>
      <c r="J2240" s="37"/>
      <c r="K2240" s="37"/>
      <c r="L2240" s="37"/>
      <c r="M2240" s="37"/>
      <c r="N2240" s="36"/>
      <c r="O2240" s="37"/>
      <c r="P2240" s="37"/>
      <c r="Q2240" s="36"/>
      <c r="R2240" s="36"/>
    </row>
    <row r="2241" spans="1:18">
      <c r="A2241" s="36"/>
      <c r="B2241" s="36"/>
      <c r="C2241" s="36"/>
      <c r="D2241" s="37"/>
      <c r="E2241" s="36"/>
      <c r="F2241" s="37"/>
      <c r="G2241" s="53"/>
      <c r="H2241" s="37"/>
      <c r="I2241" s="37"/>
      <c r="J2241" s="37"/>
      <c r="K2241" s="37"/>
      <c r="L2241" s="37"/>
      <c r="M2241" s="37"/>
      <c r="N2241" s="36"/>
      <c r="O2241" s="37"/>
      <c r="P2241" s="37"/>
      <c r="Q2241" s="36"/>
      <c r="R2241" s="36"/>
    </row>
    <row r="2242" spans="1:18">
      <c r="A2242" s="36"/>
      <c r="B2242" s="36"/>
      <c r="C2242" s="36"/>
      <c r="D2242" s="37"/>
      <c r="E2242" s="36"/>
      <c r="F2242" s="37"/>
      <c r="G2242" s="53"/>
      <c r="H2242" s="37"/>
      <c r="I2242" s="37"/>
      <c r="J2242" s="37"/>
      <c r="K2242" s="37"/>
      <c r="L2242" s="37"/>
      <c r="M2242" s="37"/>
      <c r="N2242" s="36"/>
      <c r="O2242" s="37"/>
      <c r="P2242" s="37"/>
      <c r="Q2242" s="36"/>
      <c r="R2242" s="36"/>
    </row>
    <row r="2243" spans="1:18">
      <c r="A2243" s="36"/>
      <c r="B2243" s="36"/>
      <c r="C2243" s="36"/>
      <c r="D2243" s="37"/>
      <c r="E2243" s="36"/>
      <c r="F2243" s="37"/>
      <c r="G2243" s="53"/>
      <c r="H2243" s="37"/>
      <c r="I2243" s="37"/>
      <c r="J2243" s="37"/>
      <c r="K2243" s="37"/>
      <c r="L2243" s="37"/>
      <c r="M2243" s="37"/>
      <c r="N2243" s="36"/>
      <c r="O2243" s="37"/>
      <c r="P2243" s="37"/>
      <c r="Q2243" s="36"/>
      <c r="R2243" s="36"/>
    </row>
    <row r="2244" spans="1:18">
      <c r="A2244" s="36"/>
      <c r="B2244" s="36"/>
      <c r="C2244" s="36"/>
      <c r="D2244" s="37"/>
      <c r="E2244" s="36"/>
      <c r="F2244" s="37"/>
      <c r="G2244" s="53"/>
      <c r="H2244" s="37"/>
      <c r="I2244" s="37"/>
      <c r="J2244" s="37"/>
      <c r="K2244" s="37"/>
      <c r="L2244" s="37"/>
      <c r="M2244" s="37"/>
      <c r="N2244" s="36"/>
      <c r="O2244" s="37"/>
      <c r="P2244" s="37"/>
      <c r="Q2244" s="36"/>
      <c r="R2244" s="36"/>
    </row>
    <row r="2245" spans="1:18">
      <c r="A2245" s="36"/>
      <c r="B2245" s="36"/>
      <c r="C2245" s="36"/>
      <c r="D2245" s="37"/>
      <c r="E2245" s="36"/>
      <c r="F2245" s="37"/>
      <c r="G2245" s="53"/>
      <c r="H2245" s="37"/>
      <c r="I2245" s="37"/>
      <c r="J2245" s="37"/>
      <c r="K2245" s="37"/>
      <c r="L2245" s="37"/>
      <c r="M2245" s="37"/>
      <c r="N2245" s="36"/>
      <c r="O2245" s="37"/>
      <c r="P2245" s="37"/>
      <c r="Q2245" s="36"/>
      <c r="R2245" s="36"/>
    </row>
    <row r="2246" spans="1:18">
      <c r="A2246" s="36"/>
      <c r="B2246" s="36"/>
      <c r="C2246" s="36"/>
      <c r="D2246" s="37"/>
      <c r="E2246" s="36"/>
      <c r="F2246" s="37"/>
      <c r="G2246" s="53"/>
      <c r="H2246" s="37"/>
      <c r="I2246" s="37"/>
      <c r="J2246" s="37"/>
      <c r="K2246" s="37"/>
      <c r="L2246" s="37"/>
      <c r="M2246" s="37"/>
      <c r="N2246" s="36"/>
      <c r="O2246" s="37"/>
      <c r="P2246" s="37"/>
      <c r="Q2246" s="36"/>
      <c r="R2246" s="36"/>
    </row>
    <row r="2247" spans="1:18">
      <c r="A2247" s="36"/>
      <c r="B2247" s="36"/>
      <c r="C2247" s="36"/>
      <c r="D2247" s="37"/>
      <c r="E2247" s="36"/>
      <c r="F2247" s="37"/>
      <c r="G2247" s="53"/>
      <c r="H2247" s="37"/>
      <c r="I2247" s="37"/>
      <c r="J2247" s="37"/>
      <c r="K2247" s="37"/>
      <c r="L2247" s="37"/>
      <c r="M2247" s="37"/>
      <c r="N2247" s="36"/>
      <c r="O2247" s="37"/>
      <c r="P2247" s="37"/>
      <c r="Q2247" s="36"/>
      <c r="R2247" s="36"/>
    </row>
    <row r="2248" spans="1:18">
      <c r="A2248" s="36"/>
      <c r="B2248" s="36"/>
      <c r="C2248" s="36"/>
      <c r="D2248" s="37"/>
      <c r="E2248" s="36"/>
      <c r="F2248" s="37"/>
      <c r="G2248" s="53"/>
      <c r="H2248" s="37"/>
      <c r="I2248" s="37"/>
      <c r="J2248" s="37"/>
      <c r="K2248" s="37"/>
      <c r="L2248" s="37"/>
      <c r="M2248" s="37"/>
      <c r="N2248" s="36"/>
      <c r="O2248" s="37"/>
      <c r="P2248" s="37"/>
      <c r="Q2248" s="36"/>
      <c r="R2248" s="36"/>
    </row>
    <row r="2249" spans="1:18">
      <c r="A2249" s="36"/>
      <c r="B2249" s="36"/>
      <c r="C2249" s="36"/>
      <c r="D2249" s="37"/>
      <c r="E2249" s="36"/>
      <c r="F2249" s="37"/>
      <c r="G2249" s="53"/>
      <c r="H2249" s="37"/>
      <c r="I2249" s="37"/>
      <c r="J2249" s="37"/>
      <c r="K2249" s="37"/>
      <c r="L2249" s="37"/>
      <c r="M2249" s="37"/>
      <c r="N2249" s="36"/>
      <c r="O2249" s="37"/>
      <c r="P2249" s="37"/>
      <c r="Q2249" s="36"/>
      <c r="R2249" s="36"/>
    </row>
    <row r="2250" spans="1:18">
      <c r="A2250" s="36"/>
      <c r="B2250" s="36"/>
      <c r="C2250" s="36"/>
      <c r="D2250" s="37"/>
      <c r="E2250" s="36"/>
      <c r="F2250" s="37"/>
      <c r="G2250" s="53"/>
      <c r="H2250" s="37"/>
      <c r="I2250" s="37"/>
      <c r="J2250" s="37"/>
      <c r="K2250" s="37"/>
      <c r="L2250" s="37"/>
      <c r="M2250" s="37"/>
      <c r="N2250" s="36"/>
      <c r="O2250" s="37"/>
      <c r="P2250" s="37"/>
      <c r="Q2250" s="36"/>
      <c r="R2250" s="36"/>
    </row>
    <row r="2251" spans="1:18">
      <c r="A2251" s="36"/>
      <c r="B2251" s="36"/>
      <c r="C2251" s="36"/>
      <c r="D2251" s="37"/>
      <c r="E2251" s="36"/>
      <c r="F2251" s="37"/>
      <c r="G2251" s="53"/>
      <c r="H2251" s="37"/>
      <c r="I2251" s="37"/>
      <c r="J2251" s="37"/>
      <c r="K2251" s="37"/>
      <c r="L2251" s="37"/>
      <c r="M2251" s="37"/>
      <c r="N2251" s="36"/>
      <c r="O2251" s="37"/>
      <c r="P2251" s="37"/>
      <c r="Q2251" s="36"/>
      <c r="R2251" s="36"/>
    </row>
    <row r="2252" spans="1:18">
      <c r="A2252" s="36"/>
      <c r="B2252" s="36"/>
      <c r="C2252" s="36"/>
      <c r="D2252" s="37"/>
      <c r="E2252" s="36"/>
      <c r="F2252" s="37"/>
      <c r="G2252" s="53"/>
      <c r="H2252" s="37"/>
      <c r="I2252" s="37"/>
      <c r="J2252" s="37"/>
      <c r="K2252" s="37"/>
      <c r="L2252" s="37"/>
      <c r="M2252" s="37"/>
      <c r="N2252" s="36"/>
      <c r="O2252" s="37"/>
      <c r="P2252" s="37"/>
      <c r="Q2252" s="36"/>
      <c r="R2252" s="36"/>
    </row>
    <row r="2253" spans="1:18">
      <c r="A2253" s="36"/>
      <c r="B2253" s="36"/>
      <c r="C2253" s="36"/>
      <c r="D2253" s="37"/>
      <c r="E2253" s="36"/>
      <c r="F2253" s="37"/>
      <c r="G2253" s="53"/>
      <c r="H2253" s="37"/>
      <c r="I2253" s="37"/>
      <c r="J2253" s="37"/>
      <c r="K2253" s="37"/>
      <c r="L2253" s="37"/>
      <c r="M2253" s="37"/>
      <c r="N2253" s="36"/>
      <c r="O2253" s="37"/>
      <c r="P2253" s="37"/>
      <c r="Q2253" s="36"/>
      <c r="R2253" s="36"/>
    </row>
    <row r="2254" spans="1:18">
      <c r="A2254" s="36"/>
      <c r="B2254" s="36"/>
      <c r="C2254" s="36"/>
      <c r="D2254" s="37"/>
      <c r="E2254" s="36"/>
      <c r="F2254" s="37"/>
      <c r="G2254" s="53"/>
      <c r="H2254" s="37"/>
      <c r="I2254" s="37"/>
      <c r="J2254" s="37"/>
      <c r="K2254" s="37"/>
      <c r="L2254" s="37"/>
      <c r="M2254" s="37"/>
      <c r="N2254" s="36"/>
      <c r="O2254" s="37"/>
      <c r="P2254" s="37"/>
      <c r="Q2254" s="36"/>
      <c r="R2254" s="36"/>
    </row>
    <row r="2255" spans="1:18">
      <c r="A2255" s="36"/>
      <c r="B2255" s="36"/>
      <c r="C2255" s="36"/>
      <c r="D2255" s="37"/>
      <c r="E2255" s="36"/>
      <c r="F2255" s="37"/>
      <c r="G2255" s="53"/>
      <c r="H2255" s="37"/>
      <c r="I2255" s="37"/>
      <c r="J2255" s="37"/>
      <c r="K2255" s="37"/>
      <c r="L2255" s="37"/>
      <c r="M2255" s="37"/>
      <c r="N2255" s="36"/>
      <c r="O2255" s="37"/>
      <c r="P2255" s="37"/>
      <c r="Q2255" s="36"/>
      <c r="R2255" s="36"/>
    </row>
    <row r="2256" spans="1:18">
      <c r="A2256" s="36"/>
      <c r="B2256" s="36"/>
      <c r="C2256" s="36"/>
      <c r="D2256" s="37"/>
      <c r="E2256" s="36"/>
      <c r="F2256" s="37"/>
      <c r="G2256" s="53"/>
      <c r="H2256" s="37"/>
      <c r="I2256" s="37"/>
      <c r="J2256" s="37"/>
      <c r="K2256" s="37"/>
      <c r="L2256" s="37"/>
      <c r="M2256" s="37"/>
      <c r="N2256" s="36"/>
      <c r="O2256" s="37"/>
      <c r="P2256" s="37"/>
      <c r="Q2256" s="36"/>
      <c r="R2256" s="36"/>
    </row>
    <row r="2257" spans="1:18">
      <c r="A2257" s="36"/>
      <c r="B2257" s="36"/>
      <c r="C2257" s="36"/>
      <c r="D2257" s="37"/>
      <c r="E2257" s="36"/>
      <c r="F2257" s="37"/>
      <c r="G2257" s="53"/>
      <c r="H2257" s="37"/>
      <c r="I2257" s="37"/>
      <c r="J2257" s="37"/>
      <c r="K2257" s="37"/>
      <c r="L2257" s="37"/>
      <c r="M2257" s="37"/>
      <c r="N2257" s="36"/>
      <c r="O2257" s="37"/>
      <c r="P2257" s="37"/>
      <c r="Q2257" s="36"/>
      <c r="R2257" s="36"/>
    </row>
    <row r="2258" spans="1:18">
      <c r="A2258" s="36"/>
      <c r="B2258" s="36"/>
      <c r="C2258" s="36"/>
      <c r="D2258" s="37"/>
      <c r="E2258" s="36"/>
      <c r="F2258" s="37"/>
      <c r="G2258" s="53"/>
      <c r="H2258" s="37"/>
      <c r="I2258" s="37"/>
      <c r="J2258" s="37"/>
      <c r="K2258" s="37"/>
      <c r="L2258" s="37"/>
      <c r="M2258" s="37"/>
      <c r="N2258" s="36"/>
      <c r="O2258" s="37"/>
      <c r="P2258" s="37"/>
      <c r="Q2258" s="36"/>
      <c r="R2258" s="36"/>
    </row>
    <row r="2259" spans="1:18">
      <c r="A2259" s="36"/>
      <c r="B2259" s="36"/>
      <c r="C2259" s="36"/>
      <c r="D2259" s="37"/>
      <c r="E2259" s="36"/>
      <c r="F2259" s="37"/>
      <c r="G2259" s="53"/>
      <c r="H2259" s="37"/>
      <c r="I2259" s="37"/>
      <c r="J2259" s="37"/>
      <c r="K2259" s="37"/>
      <c r="L2259" s="37"/>
      <c r="M2259" s="37"/>
      <c r="N2259" s="36"/>
      <c r="O2259" s="37"/>
      <c r="P2259" s="37"/>
      <c r="Q2259" s="36"/>
      <c r="R2259" s="36"/>
    </row>
    <row r="2260" spans="1:18">
      <c r="A2260" s="36"/>
      <c r="B2260" s="36"/>
      <c r="C2260" s="36"/>
      <c r="D2260" s="37"/>
      <c r="E2260" s="36"/>
      <c r="F2260" s="37"/>
      <c r="G2260" s="53"/>
      <c r="H2260" s="37"/>
      <c r="I2260" s="37"/>
      <c r="J2260" s="37"/>
      <c r="K2260" s="37"/>
      <c r="L2260" s="37"/>
      <c r="M2260" s="37"/>
      <c r="N2260" s="36"/>
      <c r="O2260" s="37"/>
      <c r="P2260" s="37"/>
      <c r="Q2260" s="36"/>
      <c r="R2260" s="36"/>
    </row>
    <row r="2261" spans="1:18">
      <c r="A2261" s="36"/>
      <c r="B2261" s="36"/>
      <c r="C2261" s="36"/>
      <c r="D2261" s="37"/>
      <c r="E2261" s="36"/>
      <c r="F2261" s="37"/>
      <c r="G2261" s="53"/>
      <c r="H2261" s="37"/>
      <c r="I2261" s="37"/>
      <c r="J2261" s="37"/>
      <c r="K2261" s="37"/>
      <c r="L2261" s="37"/>
      <c r="M2261" s="37"/>
      <c r="N2261" s="36"/>
      <c r="O2261" s="37"/>
      <c r="P2261" s="37"/>
      <c r="Q2261" s="36"/>
      <c r="R2261" s="36"/>
    </row>
    <row r="2262" spans="1:18">
      <c r="A2262" s="36"/>
      <c r="B2262" s="36"/>
      <c r="C2262" s="36"/>
      <c r="D2262" s="37"/>
      <c r="E2262" s="36"/>
      <c r="F2262" s="37"/>
      <c r="G2262" s="53"/>
      <c r="H2262" s="37"/>
      <c r="I2262" s="37"/>
      <c r="J2262" s="37"/>
      <c r="K2262" s="37"/>
      <c r="L2262" s="37"/>
      <c r="M2262" s="37"/>
      <c r="N2262" s="36"/>
      <c r="O2262" s="37"/>
      <c r="P2262" s="37"/>
      <c r="Q2262" s="36"/>
      <c r="R2262" s="36"/>
    </row>
    <row r="2263" spans="1:18">
      <c r="A2263" s="36"/>
      <c r="B2263" s="36"/>
      <c r="C2263" s="36"/>
      <c r="D2263" s="37"/>
      <c r="E2263" s="36"/>
      <c r="F2263" s="37"/>
      <c r="G2263" s="53"/>
      <c r="H2263" s="37"/>
      <c r="I2263" s="37"/>
      <c r="J2263" s="37"/>
      <c r="K2263" s="37"/>
      <c r="L2263" s="37"/>
      <c r="M2263" s="37"/>
      <c r="N2263" s="36"/>
      <c r="O2263" s="37"/>
      <c r="P2263" s="37"/>
      <c r="Q2263" s="36"/>
      <c r="R2263" s="36"/>
    </row>
    <row r="2264" spans="1:18">
      <c r="A2264" s="36"/>
      <c r="B2264" s="36"/>
      <c r="C2264" s="36"/>
      <c r="D2264" s="37"/>
      <c r="E2264" s="36"/>
      <c r="F2264" s="37"/>
      <c r="G2264" s="53"/>
      <c r="H2264" s="37"/>
      <c r="I2264" s="37"/>
      <c r="J2264" s="37"/>
      <c r="K2264" s="37"/>
      <c r="L2264" s="37"/>
      <c r="M2264" s="37"/>
      <c r="N2264" s="36"/>
      <c r="O2264" s="37"/>
      <c r="P2264" s="37"/>
      <c r="Q2264" s="36"/>
      <c r="R2264" s="36"/>
    </row>
    <row r="2265" spans="1:18">
      <c r="A2265" s="36"/>
      <c r="B2265" s="36"/>
      <c r="C2265" s="36"/>
      <c r="D2265" s="37"/>
      <c r="E2265" s="36"/>
      <c r="F2265" s="37"/>
      <c r="G2265" s="53"/>
      <c r="H2265" s="37"/>
      <c r="I2265" s="37"/>
      <c r="J2265" s="37"/>
      <c r="K2265" s="37"/>
      <c r="L2265" s="37"/>
      <c r="M2265" s="37"/>
      <c r="N2265" s="36"/>
      <c r="O2265" s="37"/>
      <c r="P2265" s="37"/>
      <c r="Q2265" s="36"/>
      <c r="R2265" s="36"/>
    </row>
    <row r="2266" spans="1:18">
      <c r="A2266" s="36"/>
      <c r="B2266" s="36"/>
      <c r="C2266" s="36"/>
      <c r="D2266" s="37"/>
      <c r="E2266" s="36"/>
      <c r="F2266" s="37"/>
      <c r="G2266" s="53"/>
      <c r="H2266" s="37"/>
      <c r="I2266" s="37"/>
      <c r="J2266" s="37"/>
      <c r="K2266" s="37"/>
      <c r="L2266" s="37"/>
      <c r="M2266" s="37"/>
      <c r="N2266" s="36"/>
      <c r="O2266" s="37"/>
      <c r="P2266" s="37"/>
      <c r="Q2266" s="36"/>
      <c r="R2266" s="36"/>
    </row>
    <row r="2267" spans="1:18">
      <c r="A2267" s="36"/>
      <c r="B2267" s="36"/>
      <c r="C2267" s="36"/>
      <c r="D2267" s="37"/>
      <c r="E2267" s="36"/>
      <c r="F2267" s="37"/>
      <c r="G2267" s="53"/>
      <c r="H2267" s="37"/>
      <c r="I2267" s="37"/>
      <c r="J2267" s="37"/>
      <c r="K2267" s="37"/>
      <c r="L2267" s="37"/>
      <c r="M2267" s="37"/>
      <c r="N2267" s="36"/>
      <c r="O2267" s="37"/>
      <c r="P2267" s="37"/>
      <c r="Q2267" s="36"/>
      <c r="R2267" s="36"/>
    </row>
    <row r="2268" spans="1:18">
      <c r="A2268" s="36"/>
      <c r="B2268" s="36"/>
      <c r="C2268" s="36"/>
      <c r="D2268" s="37"/>
      <c r="E2268" s="36"/>
      <c r="F2268" s="37"/>
      <c r="G2268" s="53"/>
      <c r="H2268" s="37"/>
      <c r="I2268" s="37"/>
      <c r="J2268" s="37"/>
      <c r="K2268" s="37"/>
      <c r="L2268" s="37"/>
      <c r="M2268" s="37"/>
      <c r="N2268" s="36"/>
      <c r="O2268" s="37"/>
      <c r="P2268" s="37"/>
      <c r="Q2268" s="36"/>
      <c r="R2268" s="36"/>
    </row>
  </sheetData>
  <phoneticPr fontId="57"/>
  <pageMargins left="0.7" right="0.7" top="0.75" bottom="0.75" header="0.3" footer="0.3"/>
</worksheet>
</file>

<file path=docMetadata/LabelInfo.xml><?xml version="1.0" encoding="utf-8"?>
<clbl:labelList xmlns:clbl="http://schemas.microsoft.com/office/2020/mipLabelMetadata">
  <clbl:label id="{8d2d5684-10a2-4364-952f-c78858d41697}" enabled="1" method="Standard" siteId="{4a3454a0-8cf4-4a9c-b1c0-6ce4d1495f8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Guidance Notes and Terms of Use</vt:lpstr>
      <vt:lpstr>FOBAS Calculator</vt:lpstr>
      <vt:lpstr>Sheet1</vt:lpstr>
      <vt:lpstr>'FOBAS Calculator'!Print_Area</vt:lpstr>
      <vt:lpstr>'Guidance Notes and Terms of Use'!Print_Area</vt:lpstr>
      <vt:lpstr>sul_cont</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LSFO changeover calculator</dc:title>
  <dc:creator>Danny.Osborne@lr.org</dc:creator>
  <cp:lastModifiedBy>Kato,YukihiroTKZOM</cp:lastModifiedBy>
  <cp:lastPrinted>2016-06-29T03:00:01Z</cp:lastPrinted>
  <dcterms:created xsi:type="dcterms:W3CDTF">1996-10-14T23:33:28Z</dcterms:created>
  <dcterms:modified xsi:type="dcterms:W3CDTF">2024-05-22T05:54:23Z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vice">
    <vt:lpwstr>Consultancy</vt:lpwstr>
  </property>
  <property fmtid="{D5CDD505-2E9C-101B-9397-08002B2CF9AE}" pid="3" name="Keywords0">
    <vt:lpwstr>FOBAS</vt:lpwstr>
  </property>
  <property fmtid="{D5CDD505-2E9C-101B-9397-08002B2CF9AE}" pid="4" name="SPSDescription">
    <vt:lpwstr>FOBAS</vt:lpwstr>
  </property>
  <property fmtid="{D5CDD505-2E9C-101B-9397-08002B2CF9AE}" pid="5" name="Published to CMS">
    <vt:lpwstr>1</vt:lpwstr>
  </property>
  <property fmtid="{D5CDD505-2E9C-101B-9397-08002B2CF9AE}" pid="6" name="Library document type">
    <vt:lpwstr>Technical papers</vt:lpwstr>
  </property>
  <property fmtid="{D5CDD505-2E9C-101B-9397-08002B2CF9AE}" pid="7" name="Industry">
    <vt:lpwstr>Marine</vt:lpwstr>
  </property>
  <property fmtid="{D5CDD505-2E9C-101B-9397-08002B2CF9AE}" pid="8" name="Standard type">
    <vt:lpwstr>No category</vt:lpwstr>
  </property>
  <property fmtid="{D5CDD505-2E9C-101B-9397-08002B2CF9AE}" pid="9" name="Target CMS channel">
    <vt:lpwstr>http://www.lr.org/Publications</vt:lpwstr>
  </property>
  <property fmtid="{D5CDD505-2E9C-101B-9397-08002B2CF9AE}" pid="10" name="Principal Industry">
    <vt:lpwstr>Marine</vt:lpwstr>
  </property>
  <property fmtid="{D5CDD505-2E9C-101B-9397-08002B2CF9AE}" pid="11" name="Alerts Category">
    <vt:lpwstr>No category</vt:lpwstr>
  </property>
  <property fmtid="{D5CDD505-2E9C-101B-9397-08002B2CF9AE}" pid="12" name="Next review date">
    <vt:lpwstr>2009-07-31T00:00:00Z</vt:lpwstr>
  </property>
  <property fmtid="{D5CDD505-2E9C-101B-9397-08002B2CF9AE}" pid="13" name="Open/Closed document">
    <vt:lpwstr>Open</vt:lpwstr>
  </property>
  <property fmtid="{D5CDD505-2E9C-101B-9397-08002B2CF9AE}" pid="14" name="Status">
    <vt:lpwstr>Final</vt:lpwstr>
  </property>
  <property fmtid="{D5CDD505-2E9C-101B-9397-08002B2CF9AE}" pid="15" name="Stop Publishing">
    <vt:lpwstr/>
  </property>
  <property fmtid="{D5CDD505-2E9C-101B-9397-08002B2CF9AE}" pid="16" name="Issue date">
    <vt:lpwstr/>
  </property>
</Properties>
</file>